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VIER" sheetId="1" r:id="rId4"/>
    <sheet state="visible" name="Copie de JANVIER" sheetId="2" r:id="rId5"/>
    <sheet state="visible" name="FEVRIER" sheetId="3" r:id="rId6"/>
    <sheet state="visible" name="bénévoles" sheetId="4" r:id="rId7"/>
  </sheets>
  <definedNames>
    <definedName name="ListeNoms">'bénévoles'!$A$3:$A$1001</definedName>
    <definedName localSheetId="2" name="bénévoles">FEVRIER!$C$2:$M$2</definedName>
    <definedName name="ListePrenoms">'bénévoles'!$C$3:$C$6</definedName>
    <definedName localSheetId="1" name="bénévoles">'Copie de JANVIER'!$C$2:$M$2</definedName>
    <definedName name="bénévoles">JANVIER!$C$2:$M$2</definedName>
  </definedNames>
  <calcPr/>
</workbook>
</file>

<file path=xl/sharedStrings.xml><?xml version="1.0" encoding="utf-8"?>
<sst xmlns="http://schemas.openxmlformats.org/spreadsheetml/2006/main" count="225" uniqueCount="44">
  <si>
    <t>PLANNING DES ACCOMPAGNEMENTS
ALLIANCE 40 - DAX</t>
  </si>
  <si>
    <t>noms des bénévoles accompagnants</t>
  </si>
  <si>
    <t>Pascal</t>
  </si>
  <si>
    <t>Jean-Jacques</t>
  </si>
  <si>
    <t>Marie-Jeanne</t>
  </si>
  <si>
    <t>Armand</t>
  </si>
  <si>
    <t>Hélène</t>
  </si>
  <si>
    <t>Geneviève</t>
  </si>
  <si>
    <t>Mickaël</t>
  </si>
  <si>
    <t>Maïté</t>
  </si>
  <si>
    <t>Michèle</t>
  </si>
  <si>
    <t>Marie-Pascale</t>
  </si>
  <si>
    <t>Marie</t>
  </si>
  <si>
    <t>Sem</t>
  </si>
  <si>
    <t>VISITE1</t>
  </si>
  <si>
    <t>VISITE2</t>
  </si>
  <si>
    <t>VISITE3</t>
  </si>
  <si>
    <t>VISITE4</t>
  </si>
  <si>
    <t>VISITE5</t>
  </si>
  <si>
    <t>VISITE6</t>
  </si>
  <si>
    <t>VISITE7</t>
  </si>
  <si>
    <t>VISITE8</t>
  </si>
  <si>
    <t>VISITE9</t>
  </si>
  <si>
    <t>VISITE10</t>
  </si>
  <si>
    <t>VISITE11</t>
  </si>
  <si>
    <t>VISITE12</t>
  </si>
  <si>
    <t>VISITE13</t>
  </si>
  <si>
    <t>Récapitulatif
des visites</t>
  </si>
  <si>
    <t>total des visites
par bénévole</t>
  </si>
  <si>
    <t>Genviève</t>
  </si>
  <si>
    <t>totaux par lieu</t>
  </si>
  <si>
    <t>Liste des noms des bénévoles accompagnants</t>
  </si>
  <si>
    <t>Nom</t>
  </si>
  <si>
    <t>Prénom</t>
  </si>
  <si>
    <t>Prenom N.</t>
  </si>
  <si>
    <t>Téléphone</t>
  </si>
  <si>
    <t>Dupont</t>
  </si>
  <si>
    <t>Durand</t>
  </si>
  <si>
    <t>Jeanne</t>
  </si>
  <si>
    <t>06 24 05 55 55</t>
  </si>
  <si>
    <t>Martin</t>
  </si>
  <si>
    <t>Jacques</t>
  </si>
  <si>
    <t>Laporte</t>
  </si>
  <si>
    <t>Michel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</si>
</sst>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 &quot;mmmm&quot; &quot;"/>
    <numFmt numFmtId="165" formatCode="ddd&quot; &quot;dd&quot; &quot;mmm&quot; &quot;yyyy"/>
    <numFmt numFmtId="166" formatCode="ddd&quot; &quot;d&quot; &quot;mmmm&quot; &quot;yyyy"/>
    <numFmt numFmtId="167" formatCode="00 00 00 00 00"/>
  </numFmts>
  <fonts count="7">
    <font>
      <sz val="10.0"/>
      <color rgb="FF000000"/>
      <name val="Arial"/>
    </font>
    <font>
      <b/>
      <color theme="1"/>
      <name val="Arial"/>
    </font>
    <font/>
    <font>
      <b/>
      <sz val="12.0"/>
      <color theme="1"/>
      <name val="Arial"/>
    </font>
    <font>
      <b/>
      <color rgb="FFEFEFEF"/>
      <name val="Arial"/>
    </font>
    <font>
      <color theme="1"/>
      <name val="Arial"/>
    </font>
    <font>
      <color theme="1"/>
      <name val="Roboto"/>
    </font>
  </fonts>
  <fills count="11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D966"/>
        <bgColor rgb="FFFFD966"/>
      </patternFill>
    </fill>
    <fill>
      <patternFill patternType="solid">
        <fgColor rgb="FFFF9900"/>
        <bgColor rgb="FFFF9900"/>
      </patternFill>
    </fill>
  </fills>
  <borders count="10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center" vertical="center"/>
    </xf>
    <xf borderId="4" fillId="3" fontId="4" numFmtId="0" xfId="0" applyBorder="1" applyFill="1" applyFont="1"/>
    <xf borderId="4" fillId="4" fontId="4" numFmtId="0" xfId="0" applyBorder="1" applyFill="1" applyFont="1"/>
    <xf borderId="4" fillId="0" fontId="4" numFmtId="0" xfId="0" applyBorder="1" applyFont="1"/>
    <xf borderId="4" fillId="0" fontId="4" numFmtId="0" xfId="0" applyAlignment="1" applyBorder="1" applyFont="1">
      <alignment readingOrder="0"/>
    </xf>
    <xf borderId="0" fillId="0" fontId="3" numFmtId="164" xfId="0" applyAlignment="1" applyFont="1" applyNumberFormat="1">
      <alignment horizontal="left"/>
    </xf>
    <xf borderId="0" fillId="0" fontId="5" numFmtId="0" xfId="0" applyFont="1"/>
    <xf borderId="5" fillId="5" fontId="3" numFmtId="0" xfId="0" applyAlignment="1" applyBorder="1" applyFill="1" applyFont="1">
      <alignment horizontal="center"/>
    </xf>
    <xf borderId="6" fillId="5" fontId="3" numFmtId="164" xfId="0" applyAlignment="1" applyBorder="1" applyFont="1" applyNumberFormat="1">
      <alignment horizontal="left"/>
    </xf>
    <xf borderId="7" fillId="6" fontId="1" numFmtId="0" xfId="0" applyBorder="1" applyFill="1" applyFont="1"/>
    <xf borderId="4" fillId="6" fontId="1" numFmtId="0" xfId="0" applyBorder="1" applyFont="1"/>
    <xf borderId="4" fillId="0" fontId="6" numFmtId="0" xfId="0" applyAlignment="1" applyBorder="1" applyFont="1">
      <alignment horizontal="right" vertical="bottom"/>
    </xf>
    <xf borderId="8" fillId="0" fontId="6" numFmtId="165" xfId="0" applyAlignment="1" applyBorder="1" applyFont="1" applyNumberFormat="1">
      <alignment horizontal="right" vertical="bottom"/>
    </xf>
    <xf borderId="4" fillId="0" fontId="5" numFmtId="0" xfId="0" applyBorder="1" applyFont="1"/>
    <xf borderId="0" fillId="7" fontId="6" numFmtId="165" xfId="0" applyAlignment="1" applyFill="1" applyFont="1" applyNumberFormat="1">
      <alignment vertical="bottom"/>
    </xf>
    <xf borderId="9" fillId="0" fontId="5" numFmtId="0" xfId="0" applyBorder="1" applyFont="1"/>
    <xf borderId="5" fillId="0" fontId="5" numFmtId="0" xfId="0" applyAlignment="1" applyBorder="1" applyFont="1">
      <alignment readingOrder="0"/>
    </xf>
    <xf borderId="7" fillId="0" fontId="5" numFmtId="0" xfId="0" applyBorder="1" applyFont="1"/>
    <xf borderId="8" fillId="0" fontId="5" numFmtId="0" xfId="0" applyBorder="1" applyFont="1"/>
    <xf borderId="4" fillId="0" fontId="5" numFmtId="0" xfId="0" applyAlignment="1" applyBorder="1" applyFont="1">
      <alignment readingOrder="0"/>
    </xf>
    <xf borderId="0" fillId="0" fontId="6" numFmtId="166" xfId="0" applyAlignment="1" applyFont="1" applyNumberFormat="1">
      <alignment vertical="bottom"/>
    </xf>
    <xf borderId="8" fillId="0" fontId="6" numFmtId="166" xfId="0" applyAlignment="1" applyBorder="1" applyFont="1" applyNumberFormat="1">
      <alignment vertical="bottom"/>
    </xf>
    <xf borderId="0" fillId="0" fontId="1" numFmtId="0" xfId="0" applyAlignment="1" applyFont="1">
      <alignment horizontal="center" vertical="center"/>
    </xf>
    <xf borderId="6" fillId="8" fontId="1" numFmtId="0" xfId="0" applyAlignment="1" applyBorder="1" applyFill="1" applyFont="1">
      <alignment horizontal="center" vertical="center"/>
    </xf>
    <xf borderId="7" fillId="6" fontId="1" numFmtId="0" xfId="0" applyAlignment="1" applyBorder="1" applyFont="1">
      <alignment vertical="center"/>
    </xf>
    <xf borderId="4" fillId="6" fontId="1" numFmtId="0" xfId="0" applyAlignment="1" applyBorder="1" applyFont="1">
      <alignment vertical="center"/>
    </xf>
    <xf borderId="5" fillId="6" fontId="1" numFmtId="0" xfId="0" applyAlignment="1" applyBorder="1" applyFont="1">
      <alignment vertical="center"/>
    </xf>
    <xf borderId="6" fillId="0" fontId="1" numFmtId="0" xfId="0" applyAlignment="1" applyBorder="1" applyFont="1">
      <alignment horizontal="center" vertical="center"/>
    </xf>
    <xf borderId="0" fillId="0" fontId="5" numFmtId="0" xfId="0" applyAlignment="1" applyFont="1">
      <alignment vertical="center"/>
    </xf>
    <xf borderId="0" fillId="0" fontId="4" numFmtId="0" xfId="0" applyFont="1"/>
    <xf borderId="8" fillId="3" fontId="4" numFmtId="0" xfId="0" applyBorder="1" applyFont="1"/>
    <xf borderId="4" fillId="0" fontId="5" numFmtId="0" xfId="0" applyBorder="1" applyFont="1"/>
    <xf borderId="8" fillId="9" fontId="5" numFmtId="0" xfId="0" applyBorder="1" applyFill="1" applyFont="1"/>
    <xf borderId="4" fillId="9" fontId="5" numFmtId="0" xfId="0" applyBorder="1" applyFont="1"/>
    <xf borderId="9" fillId="0" fontId="4" numFmtId="0" xfId="0" applyBorder="1" applyFont="1"/>
    <xf borderId="0" fillId="0" fontId="1" numFmtId="0" xfId="0" applyFont="1"/>
    <xf borderId="6" fillId="0" fontId="1" numFmtId="0" xfId="0" applyBorder="1" applyFont="1"/>
    <xf borderId="7" fillId="9" fontId="5" numFmtId="0" xfId="0" applyBorder="1" applyFont="1"/>
    <xf borderId="4" fillId="10" fontId="5" numFmtId="0" xfId="0" applyBorder="1" applyFill="1" applyFont="1"/>
    <xf borderId="6" fillId="5" fontId="3" numFmtId="164" xfId="0" applyAlignment="1" applyBorder="1" applyFont="1" applyNumberFormat="1">
      <alignment horizontal="left" readingOrder="0"/>
    </xf>
    <xf borderId="0" fillId="0" fontId="5" numFmtId="167" xfId="0" applyFont="1" applyNumberFormat="1"/>
    <xf borderId="0" fillId="0" fontId="5" numFmtId="167" xfId="0" applyAlignment="1" applyFont="1" applyNumberFormat="1">
      <alignment horizontal="right"/>
    </xf>
  </cellXfs>
  <cellStyles count="1">
    <cellStyle xfId="0" name="Normal" builtinId="0"/>
  </cellStyles>
  <dxfs count="19"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4285F4"/>
          <bgColor rgb="FF4285F4"/>
        </patternFill>
      </fill>
      <border/>
    </dxf>
    <dxf>
      <font/>
      <fill>
        <patternFill patternType="solid">
          <fgColor rgb="FFEA4335"/>
          <bgColor rgb="FFEA4335"/>
        </patternFill>
      </fill>
      <border/>
    </dxf>
    <dxf>
      <font/>
      <fill>
        <patternFill patternType="solid">
          <fgColor rgb="FFFBBC04"/>
          <bgColor rgb="FFFBBC04"/>
        </patternFill>
      </fill>
      <border/>
    </dxf>
    <dxf>
      <font/>
      <fill>
        <patternFill patternType="solid">
          <fgColor rgb="FF34A853"/>
          <bgColor rgb="FF34A853"/>
        </patternFill>
      </fill>
      <border/>
    </dxf>
    <dxf>
      <font/>
      <fill>
        <patternFill patternType="solid">
          <fgColor rgb="FFFF6D01"/>
          <bgColor rgb="FFFF6D01"/>
        </patternFill>
      </fill>
      <border/>
    </dxf>
    <dxf>
      <font/>
      <fill>
        <patternFill patternType="solid">
          <fgColor rgb="FF46BDC6"/>
          <bgColor rgb="FF46BDC6"/>
        </patternFill>
      </fill>
      <border/>
    </dxf>
    <dxf>
      <font/>
      <fill>
        <patternFill patternType="solid">
          <fgColor rgb="FFDD7E6B"/>
          <bgColor rgb="FFDD7E6B"/>
        </patternFill>
      </fill>
      <border/>
    </dxf>
    <dxf>
      <font/>
      <fill>
        <patternFill patternType="solid">
          <fgColor rgb="FFA4C2F4"/>
          <bgColor rgb="FFA4C2F4"/>
        </patternFill>
      </fill>
      <border/>
    </dxf>
    <dxf>
      <font/>
      <fill>
        <patternFill patternType="solid">
          <fgColor rgb="FF8E7CC3"/>
          <bgColor rgb="FF8E7CC3"/>
        </patternFill>
      </fill>
      <border/>
    </dxf>
    <dxf>
      <font/>
      <fill>
        <patternFill patternType="solid">
          <fgColor rgb="FFA64D79"/>
          <bgColor rgb="FFA64D79"/>
        </patternFill>
      </fill>
      <border/>
    </dxf>
    <dxf>
      <font/>
      <fill>
        <patternFill patternType="solid">
          <fgColor rgb="FF9900FF"/>
          <bgColor rgb="FF9900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3">
    <tableStyle count="3" pivot="0" name="JANVIER-style">
      <tableStyleElement dxfId="16" type="headerRow"/>
      <tableStyleElement dxfId="17" type="firstRowStripe"/>
      <tableStyleElement dxfId="18" type="secondRowStripe"/>
    </tableStyle>
    <tableStyle count="3" pivot="0" name="Copie de JANVIER-style">
      <tableStyleElement dxfId="16" type="headerRow"/>
      <tableStyleElement dxfId="17" type="firstRowStripe"/>
      <tableStyleElement dxfId="18" type="secondRowStripe"/>
    </tableStyle>
    <tableStyle count="3" pivot="0" name="FEVRIER-style">
      <tableStyleElement dxfId="16" type="headerRow"/>
      <tableStyleElement dxfId="17" type="firstRowStripe"/>
      <tableStyleElement dxfId="18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4:O35" displayName="Table_1" id="1">
  <tableColumns count="15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</tableColumns>
  <tableStyleInfo name="JANVIER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4:O35" displayName="Table_2" id="2">
  <tableColumns count="15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</tableColumns>
  <tableStyleInfo name="Copie de JANVIER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3.xml><?xml version="1.0" encoding="utf-8"?>
<table xmlns="http://schemas.openxmlformats.org/spreadsheetml/2006/main" headerRowCount="0" ref="A4:O35" displayName="Table_3" id="3">
  <tableColumns count="15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</tableColumns>
  <tableStyleInfo name="FEVRIER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3" Type="http://schemas.openxmlformats.org/officeDocument/2006/relationships/table" Target="../tables/table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8.71"/>
    <col customWidth="1" min="3" max="3" width="14.43"/>
    <col customWidth="1" min="4" max="5" width="15.86"/>
    <col customWidth="1" min="6" max="6" width="14.43"/>
    <col customWidth="1" min="7" max="7" width="15.86"/>
    <col customWidth="1" min="16" max="16" width="18.29"/>
  </cols>
  <sheetData>
    <row r="1" ht="15.75" customHeight="1">
      <c r="A1" s="1" t="s">
        <v>0</v>
      </c>
      <c r="B1" s="2"/>
      <c r="C1" s="2"/>
      <c r="D1" s="3"/>
      <c r="E1" s="4" t="s">
        <v>1</v>
      </c>
    </row>
    <row r="2" ht="15.75" customHeight="1">
      <c r="C2" s="5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ht="15.75" customHeigh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15.75" customHeight="1">
      <c r="A4" s="11" t="s">
        <v>13</v>
      </c>
      <c r="B4" s="12">
        <v>44197.0</v>
      </c>
      <c r="C4" s="13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4" t="s">
        <v>22</v>
      </c>
      <c r="L4" s="14" t="s">
        <v>23</v>
      </c>
      <c r="M4" s="14" t="s">
        <v>24</v>
      </c>
      <c r="N4" s="14" t="s">
        <v>25</v>
      </c>
      <c r="O4" s="14" t="s">
        <v>26</v>
      </c>
    </row>
    <row r="5" ht="15.75" customHeight="1">
      <c r="A5" s="15">
        <f t="shared" ref="A5:A35" si="1">WEEKNUM(B5,21)*AND(WEEKDAY(B5,2)=1)</f>
        <v>0</v>
      </c>
      <c r="B5" s="16">
        <f>B4</f>
        <v>44197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ht="15.75" customHeight="1">
      <c r="A6" s="15">
        <f t="shared" si="1"/>
        <v>0</v>
      </c>
      <c r="B6" s="18">
        <f t="shared" ref="B6:B35" si="2">B5+1</f>
        <v>44198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ht="15.75" customHeight="1">
      <c r="A7" s="15">
        <f t="shared" si="1"/>
        <v>0</v>
      </c>
      <c r="B7" s="18">
        <f t="shared" si="2"/>
        <v>44199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ht="15.75" customHeight="1">
      <c r="A8" s="15">
        <f t="shared" si="1"/>
        <v>1</v>
      </c>
      <c r="B8" s="18">
        <f t="shared" si="2"/>
        <v>44200</v>
      </c>
      <c r="C8" s="17"/>
      <c r="D8" s="17"/>
      <c r="E8" s="17"/>
      <c r="F8" s="17"/>
      <c r="G8" s="17"/>
      <c r="H8" s="17"/>
      <c r="I8" s="17" t="s">
        <v>6</v>
      </c>
      <c r="J8" s="17"/>
      <c r="K8" s="17"/>
      <c r="L8" s="17"/>
      <c r="M8" s="17"/>
      <c r="N8" s="17"/>
      <c r="O8" s="17"/>
    </row>
    <row r="9" ht="15.75" customHeight="1">
      <c r="A9" s="15">
        <f t="shared" si="1"/>
        <v>0</v>
      </c>
      <c r="B9" s="18">
        <f t="shared" si="2"/>
        <v>44201</v>
      </c>
      <c r="C9" s="17" t="s">
        <v>3</v>
      </c>
      <c r="D9" s="17" t="s">
        <v>5</v>
      </c>
      <c r="E9" s="17"/>
      <c r="F9" s="17"/>
      <c r="G9" s="17"/>
      <c r="H9" s="19"/>
      <c r="I9" s="17"/>
      <c r="J9" s="17"/>
      <c r="K9" s="17"/>
      <c r="L9" s="17"/>
      <c r="M9" s="17" t="s">
        <v>6</v>
      </c>
      <c r="N9" s="17"/>
      <c r="O9" s="17"/>
    </row>
    <row r="10" ht="15.75" customHeight="1">
      <c r="A10" s="15">
        <f t="shared" si="1"/>
        <v>0</v>
      </c>
      <c r="B10" s="18">
        <f t="shared" si="2"/>
        <v>44202</v>
      </c>
      <c r="C10" s="17"/>
      <c r="D10" s="17"/>
      <c r="E10" s="17"/>
      <c r="F10" s="17"/>
      <c r="G10" s="20" t="s">
        <v>7</v>
      </c>
      <c r="H10" s="17"/>
      <c r="I10" s="21"/>
      <c r="J10" s="17"/>
      <c r="K10" s="17"/>
      <c r="L10" s="17"/>
      <c r="M10" s="17"/>
      <c r="N10" s="17"/>
      <c r="O10" s="17"/>
    </row>
    <row r="11" ht="15.75" customHeight="1">
      <c r="A11" s="15">
        <f t="shared" si="1"/>
        <v>0</v>
      </c>
      <c r="B11" s="18">
        <f t="shared" si="2"/>
        <v>44203</v>
      </c>
      <c r="C11" s="17"/>
      <c r="D11" s="17"/>
      <c r="E11" s="17"/>
      <c r="F11" s="17"/>
      <c r="G11" s="17"/>
      <c r="H11" s="22"/>
      <c r="I11" s="17"/>
      <c r="J11" s="17"/>
      <c r="K11" s="17"/>
      <c r="L11" s="17"/>
      <c r="M11" s="17"/>
      <c r="N11" s="17"/>
      <c r="O11" s="17"/>
    </row>
    <row r="12" ht="15.75" customHeight="1">
      <c r="A12" s="15">
        <f t="shared" si="1"/>
        <v>0</v>
      </c>
      <c r="B12" s="18">
        <f t="shared" si="2"/>
        <v>44204</v>
      </c>
      <c r="C12" s="17"/>
      <c r="D12" s="17"/>
      <c r="E12" s="17" t="s">
        <v>3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ht="15.75" customHeight="1">
      <c r="A13" s="15">
        <f t="shared" si="1"/>
        <v>0</v>
      </c>
      <c r="B13" s="18">
        <f t="shared" si="2"/>
        <v>44205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ht="15.75" customHeight="1">
      <c r="A14" s="15">
        <f t="shared" si="1"/>
        <v>0</v>
      </c>
      <c r="B14" s="18">
        <f t="shared" si="2"/>
        <v>44206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ht="15.75" customHeight="1">
      <c r="A15" s="15">
        <f t="shared" si="1"/>
        <v>2</v>
      </c>
      <c r="B15" s="18">
        <f t="shared" si="2"/>
        <v>44207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ht="15.75" customHeight="1">
      <c r="A16" s="15">
        <f t="shared" si="1"/>
        <v>0</v>
      </c>
      <c r="B16" s="18">
        <f t="shared" si="2"/>
        <v>44208</v>
      </c>
      <c r="C16" s="17" t="s">
        <v>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ht="15.75" customHeight="1">
      <c r="A17" s="15">
        <f t="shared" si="1"/>
        <v>0</v>
      </c>
      <c r="B17" s="18">
        <f t="shared" si="2"/>
        <v>44209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ht="15.75" customHeight="1">
      <c r="A18" s="15">
        <f t="shared" si="1"/>
        <v>0</v>
      </c>
      <c r="B18" s="18">
        <f t="shared" si="2"/>
        <v>44210</v>
      </c>
      <c r="C18" s="17"/>
      <c r="D18" s="17"/>
      <c r="E18" s="17"/>
      <c r="F18" s="17"/>
      <c r="G18" s="17"/>
      <c r="H18" s="17"/>
      <c r="I18" s="17" t="s">
        <v>6</v>
      </c>
      <c r="J18" s="17"/>
      <c r="K18" s="17"/>
      <c r="L18" s="17"/>
      <c r="M18" s="17"/>
      <c r="N18" s="17"/>
      <c r="O18" s="17"/>
    </row>
    <row r="19" ht="15.75" customHeight="1">
      <c r="A19" s="15">
        <f t="shared" si="1"/>
        <v>0</v>
      </c>
      <c r="B19" s="18">
        <f t="shared" si="2"/>
        <v>44211</v>
      </c>
      <c r="C19" s="17"/>
      <c r="D19" s="17"/>
      <c r="E19" s="17" t="s">
        <v>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ht="15.75" customHeight="1">
      <c r="A20" s="15">
        <f t="shared" si="1"/>
        <v>0</v>
      </c>
      <c r="B20" s="18">
        <f t="shared" si="2"/>
        <v>44212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ht="15.75" customHeight="1">
      <c r="A21" s="15">
        <f t="shared" si="1"/>
        <v>0</v>
      </c>
      <c r="B21" s="18">
        <f t="shared" si="2"/>
        <v>44213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ht="15.75" customHeight="1">
      <c r="A22" s="15">
        <f t="shared" si="1"/>
        <v>3</v>
      </c>
      <c r="B22" s="18">
        <f t="shared" si="2"/>
        <v>44214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ht="15.75" customHeight="1">
      <c r="A23" s="15">
        <f t="shared" si="1"/>
        <v>0</v>
      </c>
      <c r="B23" s="18">
        <f t="shared" si="2"/>
        <v>44215</v>
      </c>
      <c r="C23" s="17"/>
      <c r="D23" s="17"/>
      <c r="E23" s="17"/>
      <c r="F23" s="17" t="s">
        <v>3</v>
      </c>
      <c r="G23" s="17"/>
      <c r="H23" s="17"/>
      <c r="I23" s="17"/>
      <c r="J23" s="17"/>
      <c r="K23" s="17"/>
      <c r="L23" s="17"/>
      <c r="M23" s="17"/>
      <c r="N23" s="17"/>
      <c r="O23" s="17"/>
    </row>
    <row r="24" ht="15.75" customHeight="1">
      <c r="A24" s="15">
        <f t="shared" si="1"/>
        <v>0</v>
      </c>
      <c r="B24" s="18">
        <f t="shared" si="2"/>
        <v>44216</v>
      </c>
      <c r="C24" s="23" t="s">
        <v>11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ht="15.75" customHeight="1">
      <c r="A25" s="15">
        <f t="shared" si="1"/>
        <v>0</v>
      </c>
      <c r="B25" s="18">
        <f t="shared" si="2"/>
        <v>44217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ht="15.75" customHeight="1">
      <c r="A26" s="15">
        <f t="shared" si="1"/>
        <v>0</v>
      </c>
      <c r="B26" s="18">
        <f t="shared" si="2"/>
        <v>44218</v>
      </c>
      <c r="C26" s="17"/>
      <c r="D26" s="17"/>
      <c r="E26" s="17" t="s">
        <v>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ht="15.75" customHeight="1">
      <c r="A27" s="15">
        <f t="shared" si="1"/>
        <v>0</v>
      </c>
      <c r="B27" s="18">
        <f t="shared" si="2"/>
        <v>44219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ht="15.75" customHeight="1">
      <c r="A28" s="15">
        <f t="shared" si="1"/>
        <v>0</v>
      </c>
      <c r="B28" s="18">
        <f t="shared" si="2"/>
        <v>44220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ht="15.75" customHeight="1">
      <c r="A29" s="15">
        <f t="shared" si="1"/>
        <v>4</v>
      </c>
      <c r="B29" s="18">
        <f t="shared" si="2"/>
        <v>44221</v>
      </c>
      <c r="C29" s="17"/>
      <c r="D29" s="17"/>
      <c r="E29" s="17"/>
      <c r="F29" s="17" t="s">
        <v>3</v>
      </c>
      <c r="G29" s="17"/>
      <c r="H29" s="17" t="s">
        <v>2</v>
      </c>
      <c r="I29" s="17"/>
      <c r="J29" s="17"/>
      <c r="K29" s="17"/>
      <c r="L29" s="17" t="s">
        <v>2</v>
      </c>
      <c r="M29" s="17"/>
      <c r="N29" s="17"/>
      <c r="O29" s="17"/>
    </row>
    <row r="30" ht="15.75" customHeight="1">
      <c r="A30" s="15">
        <f t="shared" si="1"/>
        <v>0</v>
      </c>
      <c r="B30" s="18">
        <f t="shared" si="2"/>
        <v>44222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ht="15.75" customHeight="1">
      <c r="A31" s="15">
        <f t="shared" si="1"/>
        <v>0</v>
      </c>
      <c r="B31" s="18">
        <f t="shared" si="2"/>
        <v>44223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ht="15.75" customHeight="1">
      <c r="A32" s="15">
        <f t="shared" si="1"/>
        <v>0</v>
      </c>
      <c r="B32" s="18">
        <f t="shared" si="2"/>
        <v>44224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ht="15.75" customHeight="1">
      <c r="A33" s="15">
        <f t="shared" si="1"/>
        <v>0</v>
      </c>
      <c r="B33" s="18">
        <f t="shared" si="2"/>
        <v>44225</v>
      </c>
      <c r="C33" s="17"/>
      <c r="D33" s="17"/>
      <c r="E33" s="17" t="s">
        <v>9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ht="15.75" customHeight="1">
      <c r="A34" s="15">
        <f t="shared" si="1"/>
        <v>0</v>
      </c>
      <c r="B34" s="18">
        <f t="shared" si="2"/>
        <v>44226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ht="15.75" customHeight="1">
      <c r="A35" s="15">
        <f t="shared" si="1"/>
        <v>0</v>
      </c>
      <c r="B35" s="18">
        <f t="shared" si="2"/>
        <v>44227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ht="15.75" customHeight="1">
      <c r="A36" s="24"/>
      <c r="B36" s="25"/>
    </row>
    <row r="37" ht="15.75" customHeight="1">
      <c r="A37" s="24"/>
      <c r="B37" s="25"/>
    </row>
    <row r="38" ht="15.75" customHeight="1">
      <c r="A38" s="26"/>
      <c r="B38" s="27" t="s">
        <v>27</v>
      </c>
      <c r="C38" s="28" t="s">
        <v>14</v>
      </c>
      <c r="D38" s="29" t="s">
        <v>15</v>
      </c>
      <c r="E38" s="29" t="s">
        <v>16</v>
      </c>
      <c r="F38" s="29" t="s">
        <v>17</v>
      </c>
      <c r="G38" s="29" t="s">
        <v>18</v>
      </c>
      <c r="H38" s="29" t="s">
        <v>19</v>
      </c>
      <c r="I38" s="29" t="s">
        <v>20</v>
      </c>
      <c r="J38" s="29" t="s">
        <v>21</v>
      </c>
      <c r="K38" s="29" t="s">
        <v>22</v>
      </c>
      <c r="L38" s="29" t="s">
        <v>23</v>
      </c>
      <c r="M38" s="29" t="s">
        <v>24</v>
      </c>
      <c r="N38" s="29" t="s">
        <v>25</v>
      </c>
      <c r="O38" s="30" t="s">
        <v>26</v>
      </c>
      <c r="P38" s="31" t="s">
        <v>28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ht="15.75" customHeight="1">
      <c r="A39" s="33"/>
      <c r="B39" s="34" t="s">
        <v>2</v>
      </c>
      <c r="C39" s="35">
        <f t="shared" ref="C39:O39" si="3">COUNTIF(C$6:C$35,$B39)</f>
        <v>1</v>
      </c>
      <c r="D39" s="35">
        <f t="shared" si="3"/>
        <v>0</v>
      </c>
      <c r="E39" s="35">
        <f t="shared" si="3"/>
        <v>0</v>
      </c>
      <c r="F39" s="35">
        <f t="shared" si="3"/>
        <v>0</v>
      </c>
      <c r="G39" s="35">
        <f t="shared" si="3"/>
        <v>0</v>
      </c>
      <c r="H39" s="35">
        <f t="shared" si="3"/>
        <v>1</v>
      </c>
      <c r="I39" s="35">
        <f t="shared" si="3"/>
        <v>0</v>
      </c>
      <c r="J39" s="35">
        <f t="shared" si="3"/>
        <v>0</v>
      </c>
      <c r="K39" s="35">
        <f t="shared" si="3"/>
        <v>0</v>
      </c>
      <c r="L39" s="35">
        <f t="shared" si="3"/>
        <v>1</v>
      </c>
      <c r="M39" s="35">
        <f t="shared" si="3"/>
        <v>0</v>
      </c>
      <c r="N39" s="35">
        <f t="shared" si="3"/>
        <v>0</v>
      </c>
      <c r="O39" s="35">
        <f t="shared" si="3"/>
        <v>0</v>
      </c>
      <c r="P39" s="36">
        <f t="shared" ref="P39:P49" si="5">SUM(C39:O39)</f>
        <v>3</v>
      </c>
      <c r="Q39" s="34" t="s">
        <v>2</v>
      </c>
    </row>
    <row r="40" ht="15.75" customHeight="1">
      <c r="A40" s="33"/>
      <c r="B40" s="6" t="s">
        <v>3</v>
      </c>
      <c r="C40" s="35">
        <f t="shared" ref="C40:O40" si="4">COUNTIF(C$6:C$35,$B40)</f>
        <v>1</v>
      </c>
      <c r="D40" s="35">
        <f t="shared" si="4"/>
        <v>0</v>
      </c>
      <c r="E40" s="35">
        <f t="shared" si="4"/>
        <v>1</v>
      </c>
      <c r="F40" s="35">
        <f t="shared" si="4"/>
        <v>2</v>
      </c>
      <c r="G40" s="35">
        <f t="shared" si="4"/>
        <v>0</v>
      </c>
      <c r="H40" s="35">
        <f t="shared" si="4"/>
        <v>0</v>
      </c>
      <c r="I40" s="35">
        <f t="shared" si="4"/>
        <v>0</v>
      </c>
      <c r="J40" s="35">
        <f t="shared" si="4"/>
        <v>0</v>
      </c>
      <c r="K40" s="35">
        <f t="shared" si="4"/>
        <v>0</v>
      </c>
      <c r="L40" s="35">
        <f t="shared" si="4"/>
        <v>0</v>
      </c>
      <c r="M40" s="35">
        <f t="shared" si="4"/>
        <v>0</v>
      </c>
      <c r="N40" s="35">
        <f t="shared" si="4"/>
        <v>0</v>
      </c>
      <c r="O40" s="35">
        <f t="shared" si="4"/>
        <v>0</v>
      </c>
      <c r="P40" s="37">
        <f t="shared" si="5"/>
        <v>4</v>
      </c>
      <c r="Q40" s="6" t="s">
        <v>3</v>
      </c>
    </row>
    <row r="41" ht="15.75" customHeight="1">
      <c r="A41" s="33"/>
      <c r="B41" s="7" t="s">
        <v>4</v>
      </c>
      <c r="C41" s="35">
        <f t="shared" ref="C41:O41" si="6">COUNTIF(C$6:C$35,$B41)</f>
        <v>0</v>
      </c>
      <c r="D41" s="35">
        <f t="shared" si="6"/>
        <v>0</v>
      </c>
      <c r="E41" s="35">
        <f t="shared" si="6"/>
        <v>1</v>
      </c>
      <c r="F41" s="35">
        <f t="shared" si="6"/>
        <v>0</v>
      </c>
      <c r="G41" s="35">
        <f t="shared" si="6"/>
        <v>0</v>
      </c>
      <c r="H41" s="35">
        <f t="shared" si="6"/>
        <v>0</v>
      </c>
      <c r="I41" s="35">
        <f t="shared" si="6"/>
        <v>0</v>
      </c>
      <c r="J41" s="35">
        <f t="shared" si="6"/>
        <v>0</v>
      </c>
      <c r="K41" s="35">
        <f t="shared" si="6"/>
        <v>0</v>
      </c>
      <c r="L41" s="35">
        <f t="shared" si="6"/>
        <v>0</v>
      </c>
      <c r="M41" s="35">
        <f t="shared" si="6"/>
        <v>0</v>
      </c>
      <c r="N41" s="35">
        <f t="shared" si="6"/>
        <v>0</v>
      </c>
      <c r="O41" s="35">
        <f t="shared" si="6"/>
        <v>0</v>
      </c>
      <c r="P41" s="37">
        <f t="shared" si="5"/>
        <v>1</v>
      </c>
      <c r="Q41" s="7" t="s">
        <v>4</v>
      </c>
    </row>
    <row r="42" ht="15.75" customHeight="1">
      <c r="A42" s="33"/>
      <c r="B42" s="7" t="s">
        <v>5</v>
      </c>
      <c r="C42" s="35">
        <f t="shared" ref="C42:O42" si="7">COUNTIF(C$6:C$35,$B42)</f>
        <v>0</v>
      </c>
      <c r="D42" s="35">
        <f t="shared" si="7"/>
        <v>1</v>
      </c>
      <c r="E42" s="35">
        <f t="shared" si="7"/>
        <v>0</v>
      </c>
      <c r="F42" s="35">
        <f t="shared" si="7"/>
        <v>0</v>
      </c>
      <c r="G42" s="35">
        <f t="shared" si="7"/>
        <v>0</v>
      </c>
      <c r="H42" s="35">
        <f t="shared" si="7"/>
        <v>0</v>
      </c>
      <c r="I42" s="35">
        <f t="shared" si="7"/>
        <v>0</v>
      </c>
      <c r="J42" s="35">
        <f t="shared" si="7"/>
        <v>0</v>
      </c>
      <c r="K42" s="35">
        <f t="shared" si="7"/>
        <v>0</v>
      </c>
      <c r="L42" s="35">
        <f t="shared" si="7"/>
        <v>0</v>
      </c>
      <c r="M42" s="35">
        <f t="shared" si="7"/>
        <v>0</v>
      </c>
      <c r="N42" s="35">
        <f t="shared" si="7"/>
        <v>0</v>
      </c>
      <c r="O42" s="35">
        <f t="shared" si="7"/>
        <v>0</v>
      </c>
      <c r="P42" s="37">
        <f t="shared" si="5"/>
        <v>1</v>
      </c>
      <c r="Q42" s="7" t="s">
        <v>5</v>
      </c>
    </row>
    <row r="43" ht="15.75" customHeight="1">
      <c r="A43" s="33"/>
      <c r="B43" s="7" t="s">
        <v>6</v>
      </c>
      <c r="C43" s="35">
        <f t="shared" ref="C43:O43" si="8">COUNTIF(C$6:C$35,$B43)</f>
        <v>0</v>
      </c>
      <c r="D43" s="35">
        <f t="shared" si="8"/>
        <v>0</v>
      </c>
      <c r="E43" s="35">
        <f t="shared" si="8"/>
        <v>0</v>
      </c>
      <c r="F43" s="35">
        <f t="shared" si="8"/>
        <v>0</v>
      </c>
      <c r="G43" s="35">
        <f t="shared" si="8"/>
        <v>0</v>
      </c>
      <c r="H43" s="35">
        <f t="shared" si="8"/>
        <v>0</v>
      </c>
      <c r="I43" s="35">
        <f t="shared" si="8"/>
        <v>2</v>
      </c>
      <c r="J43" s="35">
        <f t="shared" si="8"/>
        <v>0</v>
      </c>
      <c r="K43" s="35">
        <f t="shared" si="8"/>
        <v>0</v>
      </c>
      <c r="L43" s="35">
        <f t="shared" si="8"/>
        <v>0</v>
      </c>
      <c r="M43" s="35">
        <f t="shared" si="8"/>
        <v>1</v>
      </c>
      <c r="N43" s="35">
        <f t="shared" si="8"/>
        <v>0</v>
      </c>
      <c r="O43" s="35">
        <f t="shared" si="8"/>
        <v>0</v>
      </c>
      <c r="P43" s="37">
        <f t="shared" si="5"/>
        <v>3</v>
      </c>
      <c r="Q43" s="7" t="s">
        <v>6</v>
      </c>
    </row>
    <row r="44" ht="15.75" customHeight="1">
      <c r="A44" s="33"/>
      <c r="B44" s="8" t="s">
        <v>7</v>
      </c>
      <c r="C44" s="35">
        <f t="shared" ref="C44:O44" si="9">COUNTIF(C$6:C$35,$B44)</f>
        <v>0</v>
      </c>
      <c r="D44" s="35">
        <f t="shared" si="9"/>
        <v>0</v>
      </c>
      <c r="E44" s="35">
        <f t="shared" si="9"/>
        <v>0</v>
      </c>
      <c r="F44" s="35">
        <f t="shared" si="9"/>
        <v>0</v>
      </c>
      <c r="G44" s="35">
        <f t="shared" si="9"/>
        <v>1</v>
      </c>
      <c r="H44" s="35">
        <f t="shared" si="9"/>
        <v>0</v>
      </c>
      <c r="I44" s="35">
        <f t="shared" si="9"/>
        <v>0</v>
      </c>
      <c r="J44" s="35">
        <f t="shared" si="9"/>
        <v>0</v>
      </c>
      <c r="K44" s="35">
        <f t="shared" si="9"/>
        <v>0</v>
      </c>
      <c r="L44" s="35">
        <f t="shared" si="9"/>
        <v>0</v>
      </c>
      <c r="M44" s="35">
        <f t="shared" si="9"/>
        <v>0</v>
      </c>
      <c r="N44" s="35">
        <f t="shared" si="9"/>
        <v>0</v>
      </c>
      <c r="O44" s="35">
        <f t="shared" si="9"/>
        <v>0</v>
      </c>
      <c r="P44" s="37">
        <f t="shared" si="5"/>
        <v>1</v>
      </c>
      <c r="Q44" s="7" t="s">
        <v>29</v>
      </c>
    </row>
    <row r="45" ht="15.75" customHeight="1">
      <c r="A45" s="33"/>
      <c r="B45" s="7" t="s">
        <v>8</v>
      </c>
      <c r="C45" s="35">
        <f t="shared" ref="C45:O45" si="10">COUNTIF(C$6:C$35,$B45)</f>
        <v>0</v>
      </c>
      <c r="D45" s="35">
        <f t="shared" si="10"/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 t="shared" si="10"/>
        <v>0</v>
      </c>
      <c r="I45" s="35">
        <f t="shared" si="10"/>
        <v>0</v>
      </c>
      <c r="J45" s="35">
        <f t="shared" si="10"/>
        <v>0</v>
      </c>
      <c r="K45" s="35">
        <f t="shared" si="10"/>
        <v>0</v>
      </c>
      <c r="L45" s="35">
        <f t="shared" si="10"/>
        <v>0</v>
      </c>
      <c r="M45" s="35">
        <f t="shared" si="10"/>
        <v>0</v>
      </c>
      <c r="N45" s="35">
        <f t="shared" si="10"/>
        <v>0</v>
      </c>
      <c r="O45" s="35">
        <f t="shared" si="10"/>
        <v>0</v>
      </c>
      <c r="P45" s="37">
        <f t="shared" si="5"/>
        <v>0</v>
      </c>
      <c r="Q45" s="7" t="s">
        <v>8</v>
      </c>
    </row>
    <row r="46" ht="15.75" customHeight="1">
      <c r="A46" s="33"/>
      <c r="B46" s="7" t="s">
        <v>9</v>
      </c>
      <c r="C46" s="35">
        <f t="shared" ref="C46:O46" si="11">COUNTIF(C$6:C$35,$B46)</f>
        <v>0</v>
      </c>
      <c r="D46" s="35">
        <f t="shared" si="11"/>
        <v>0</v>
      </c>
      <c r="E46" s="35">
        <f t="shared" si="11"/>
        <v>2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35">
        <f t="shared" si="11"/>
        <v>0</v>
      </c>
      <c r="K46" s="35">
        <f t="shared" si="11"/>
        <v>0</v>
      </c>
      <c r="L46" s="35">
        <f t="shared" si="11"/>
        <v>0</v>
      </c>
      <c r="M46" s="35">
        <f t="shared" si="11"/>
        <v>0</v>
      </c>
      <c r="N46" s="35">
        <f t="shared" si="11"/>
        <v>0</v>
      </c>
      <c r="O46" s="35">
        <f t="shared" si="11"/>
        <v>0</v>
      </c>
      <c r="P46" s="37">
        <f t="shared" si="5"/>
        <v>2</v>
      </c>
      <c r="Q46" s="7" t="s">
        <v>9</v>
      </c>
    </row>
    <row r="47" ht="15.75" customHeight="1">
      <c r="A47" s="33"/>
      <c r="B47" s="7" t="s">
        <v>10</v>
      </c>
      <c r="C47" s="35">
        <f t="shared" ref="C47:O47" si="12">COUNTIF(C$6:C$35,$B47)</f>
        <v>0</v>
      </c>
      <c r="D47" s="35">
        <f t="shared" si="12"/>
        <v>0</v>
      </c>
      <c r="E47" s="35">
        <f t="shared" si="12"/>
        <v>0</v>
      </c>
      <c r="F47" s="35">
        <f t="shared" si="12"/>
        <v>0</v>
      </c>
      <c r="G47" s="35">
        <f t="shared" si="12"/>
        <v>0</v>
      </c>
      <c r="H47" s="35">
        <f t="shared" si="12"/>
        <v>0</v>
      </c>
      <c r="I47" s="35">
        <f t="shared" si="12"/>
        <v>0</v>
      </c>
      <c r="J47" s="35">
        <f t="shared" si="12"/>
        <v>0</v>
      </c>
      <c r="K47" s="35">
        <f t="shared" si="12"/>
        <v>0</v>
      </c>
      <c r="L47" s="35">
        <f t="shared" si="12"/>
        <v>0</v>
      </c>
      <c r="M47" s="35">
        <f t="shared" si="12"/>
        <v>0</v>
      </c>
      <c r="N47" s="35">
        <f t="shared" si="12"/>
        <v>0</v>
      </c>
      <c r="O47" s="35">
        <f t="shared" si="12"/>
        <v>0</v>
      </c>
      <c r="P47" s="37">
        <f t="shared" si="5"/>
        <v>0</v>
      </c>
      <c r="Q47" s="7" t="s">
        <v>10</v>
      </c>
    </row>
    <row r="48" ht="15.75" customHeight="1">
      <c r="A48" s="33"/>
      <c r="B48" s="7" t="s">
        <v>11</v>
      </c>
      <c r="C48" s="35">
        <f t="shared" ref="C48:O48" si="13">COUNTIF(C$6:C$35,$B48)</f>
        <v>1</v>
      </c>
      <c r="D48" s="35">
        <f t="shared" si="13"/>
        <v>0</v>
      </c>
      <c r="E48" s="35">
        <f t="shared" si="13"/>
        <v>0</v>
      </c>
      <c r="F48" s="35">
        <f t="shared" si="13"/>
        <v>0</v>
      </c>
      <c r="G48" s="35">
        <f t="shared" si="13"/>
        <v>0</v>
      </c>
      <c r="H48" s="35">
        <f t="shared" si="13"/>
        <v>0</v>
      </c>
      <c r="I48" s="35">
        <f t="shared" si="13"/>
        <v>0</v>
      </c>
      <c r="J48" s="35">
        <f t="shared" si="13"/>
        <v>0</v>
      </c>
      <c r="K48" s="35">
        <f t="shared" si="13"/>
        <v>0</v>
      </c>
      <c r="L48" s="35">
        <f t="shared" si="13"/>
        <v>0</v>
      </c>
      <c r="M48" s="35">
        <f t="shared" si="13"/>
        <v>0</v>
      </c>
      <c r="N48" s="35">
        <f t="shared" si="13"/>
        <v>0</v>
      </c>
      <c r="O48" s="35">
        <f t="shared" si="13"/>
        <v>0</v>
      </c>
      <c r="P48" s="37">
        <f t="shared" si="5"/>
        <v>1</v>
      </c>
      <c r="Q48" s="7" t="s">
        <v>11</v>
      </c>
    </row>
    <row r="49" ht="15.75" customHeight="1">
      <c r="A49" s="33"/>
      <c r="B49" s="38" t="s">
        <v>12</v>
      </c>
      <c r="C49" s="35">
        <f t="shared" ref="C49:O49" si="14">COUNTIF(C$6:C$35,$B49)</f>
        <v>0</v>
      </c>
      <c r="D49" s="35">
        <f t="shared" si="14"/>
        <v>0</v>
      </c>
      <c r="E49" s="35">
        <f t="shared" si="14"/>
        <v>0</v>
      </c>
      <c r="F49" s="35">
        <f t="shared" si="14"/>
        <v>0</v>
      </c>
      <c r="G49" s="35">
        <f t="shared" si="14"/>
        <v>0</v>
      </c>
      <c r="H49" s="35">
        <f t="shared" si="14"/>
        <v>0</v>
      </c>
      <c r="I49" s="35">
        <f t="shared" si="14"/>
        <v>0</v>
      </c>
      <c r="J49" s="35">
        <f t="shared" si="14"/>
        <v>0</v>
      </c>
      <c r="K49" s="35">
        <f t="shared" si="14"/>
        <v>0</v>
      </c>
      <c r="L49" s="35">
        <f t="shared" si="14"/>
        <v>0</v>
      </c>
      <c r="M49" s="35">
        <f t="shared" si="14"/>
        <v>0</v>
      </c>
      <c r="N49" s="35">
        <f t="shared" si="14"/>
        <v>0</v>
      </c>
      <c r="O49" s="35">
        <f t="shared" si="14"/>
        <v>0</v>
      </c>
      <c r="P49" s="37">
        <f t="shared" si="5"/>
        <v>0</v>
      </c>
      <c r="Q49" s="38" t="s">
        <v>12</v>
      </c>
    </row>
    <row r="50" ht="15.75" customHeight="1">
      <c r="A50" s="39"/>
      <c r="B50" s="40" t="s">
        <v>30</v>
      </c>
      <c r="C50" s="41">
        <f t="shared" ref="C50:P50" si="15">SUM(C39:C49)</f>
        <v>3</v>
      </c>
      <c r="D50" s="37">
        <f t="shared" si="15"/>
        <v>1</v>
      </c>
      <c r="E50" s="37">
        <f t="shared" si="15"/>
        <v>4</v>
      </c>
      <c r="F50" s="37">
        <f t="shared" si="15"/>
        <v>2</v>
      </c>
      <c r="G50" s="37">
        <f t="shared" si="15"/>
        <v>1</v>
      </c>
      <c r="H50" s="37">
        <f t="shared" si="15"/>
        <v>1</v>
      </c>
      <c r="I50" s="37">
        <f t="shared" si="15"/>
        <v>2</v>
      </c>
      <c r="J50" s="37">
        <f t="shared" si="15"/>
        <v>0</v>
      </c>
      <c r="K50" s="37">
        <f t="shared" si="15"/>
        <v>0</v>
      </c>
      <c r="L50" s="37">
        <f t="shared" si="15"/>
        <v>1</v>
      </c>
      <c r="M50" s="37">
        <f t="shared" si="15"/>
        <v>1</v>
      </c>
      <c r="N50" s="37">
        <f t="shared" si="15"/>
        <v>0</v>
      </c>
      <c r="O50" s="37">
        <f t="shared" si="15"/>
        <v>0</v>
      </c>
      <c r="P50" s="42">
        <f t="shared" si="15"/>
        <v>16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E1:J1"/>
  </mergeCells>
  <conditionalFormatting sqref="B5:O35">
    <cfRule type="expression" dxfId="0" priority="1">
      <formula>WEEKDAY($B5,2)&gt;5</formula>
    </cfRule>
  </conditionalFormatting>
  <conditionalFormatting sqref="B5:B35">
    <cfRule type="expression" dxfId="1" priority="2">
      <formula>WEEKDAY($B5,2)&lt;6</formula>
    </cfRule>
  </conditionalFormatting>
  <conditionalFormatting sqref="C2 C5:O35 A39:B39 Q39">
    <cfRule type="expression" dxfId="2" priority="3">
      <formula>NOT(ISERROR(SEARCH(($C$2),(C2))))</formula>
    </cfRule>
  </conditionalFormatting>
  <conditionalFormatting sqref="D2 C5:O35 A40:B40 Q40">
    <cfRule type="cellIs" dxfId="3" priority="4" operator="equal">
      <formula>"Jean-Jacques"</formula>
    </cfRule>
  </conditionalFormatting>
  <conditionalFormatting sqref="E2 C5:O35 A41:B41 Q41">
    <cfRule type="cellIs" dxfId="4" priority="5" operator="equal">
      <formula>"Marie-Jeanne"</formula>
    </cfRule>
  </conditionalFormatting>
  <conditionalFormatting sqref="F2 C5:O35 A42:B42 Q42">
    <cfRule type="cellIs" dxfId="5" priority="6" operator="equal">
      <formula>"Armand"</formula>
    </cfRule>
  </conditionalFormatting>
  <conditionalFormatting sqref="G2 C5:O35 A43:B43 Q43">
    <cfRule type="cellIs" dxfId="6" priority="7" operator="equal">
      <formula>"Hélène"</formula>
    </cfRule>
  </conditionalFormatting>
  <conditionalFormatting sqref="H2 C5:O35 A44:B44 Q44">
    <cfRule type="cellIs" dxfId="7" priority="8" operator="equal">
      <formula>"Geneviève"</formula>
    </cfRule>
  </conditionalFormatting>
  <conditionalFormatting sqref="I2 C5:O35 A45:B45 Q45">
    <cfRule type="cellIs" dxfId="8" priority="9" operator="equal">
      <formula>"Mickaël"</formula>
    </cfRule>
  </conditionalFormatting>
  <conditionalFormatting sqref="J2 C5:O35 A46:B46 Q46">
    <cfRule type="cellIs" dxfId="9" priority="10" operator="equal">
      <formula>"Maïté"</formula>
    </cfRule>
  </conditionalFormatting>
  <conditionalFormatting sqref="K2 C5:O35 A47:B47 Q47">
    <cfRule type="cellIs" dxfId="10" priority="11" operator="equal">
      <formula>"Michèle"</formula>
    </cfRule>
  </conditionalFormatting>
  <conditionalFormatting sqref="L2 C5:O35 A48:B48 Q48">
    <cfRule type="expression" dxfId="11" priority="12">
      <formula>NOT(ISERROR(SEARCH(($L$2),(L2))))</formula>
    </cfRule>
  </conditionalFormatting>
  <conditionalFormatting sqref="M2 C5:O35 A49:B49 Q49">
    <cfRule type="cellIs" dxfId="12" priority="13" operator="equal">
      <formula>"Marie"</formula>
    </cfRule>
  </conditionalFormatting>
  <conditionalFormatting sqref="I57:I1000">
    <cfRule type="notContainsBlanks" dxfId="13" priority="14">
      <formula>LEN(TRIM(I57))&gt;0</formula>
    </cfRule>
  </conditionalFormatting>
  <conditionalFormatting sqref="A5:A35">
    <cfRule type="cellIs" dxfId="14" priority="15" operator="greaterThanOrEqual">
      <formula>1</formula>
    </cfRule>
  </conditionalFormatting>
  <dataValidations>
    <dataValidation type="list" allowBlank="1" showInputMessage="1" prompt="Cliquez ici et saisissez une des valeurs de la plage 'liste noms'!A1:A4" sqref="C5:O35">
      <formula1>$C$2:$M$2</formula1>
    </dataValidation>
  </dataValidations>
  <printOptions gridLines="1" horizontalCentered="1"/>
  <pageMargins bottom="0.75" footer="0.0" header="0.0" left="0.7" right="0.7" top="0.75"/>
  <pageSetup paperSize="9" cellComments="atEnd" orientation="landscape" pageOrder="overThenDown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8.71"/>
    <col customWidth="1" min="3" max="3" width="14.43"/>
    <col customWidth="1" min="4" max="5" width="15.86"/>
    <col customWidth="1" min="6" max="6" width="14.43"/>
    <col customWidth="1" min="7" max="7" width="15.86"/>
    <col customWidth="1" min="16" max="16" width="18.29"/>
  </cols>
  <sheetData>
    <row r="1" ht="15.75" customHeight="1">
      <c r="A1" s="1" t="s">
        <v>0</v>
      </c>
      <c r="B1" s="2"/>
      <c r="C1" s="2"/>
      <c r="D1" s="3"/>
      <c r="E1" s="4" t="s">
        <v>1</v>
      </c>
    </row>
    <row r="2" ht="15.75" customHeight="1">
      <c r="C2" s="5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ht="15.75" customHeigh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15.75" customHeight="1">
      <c r="A4" s="11" t="s">
        <v>13</v>
      </c>
      <c r="B4" s="12">
        <v>44197.0</v>
      </c>
      <c r="C4" s="13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4" t="s">
        <v>22</v>
      </c>
      <c r="L4" s="14" t="s">
        <v>23</v>
      </c>
      <c r="M4" s="14" t="s">
        <v>24</v>
      </c>
      <c r="N4" s="14" t="s">
        <v>25</v>
      </c>
      <c r="O4" s="14" t="s">
        <v>26</v>
      </c>
    </row>
    <row r="5" ht="15.75" customHeight="1">
      <c r="A5" s="15">
        <f t="shared" ref="A5:A35" si="1">WEEKNUM(B5,21)*AND(WEEKDAY(B5,2)=1)</f>
        <v>0</v>
      </c>
      <c r="B5" s="16">
        <f>B4</f>
        <v>44197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ht="15.75" customHeight="1">
      <c r="A6" s="15">
        <f t="shared" si="1"/>
        <v>0</v>
      </c>
      <c r="B6" s="18">
        <f t="shared" ref="B6:B35" si="2">B5+1</f>
        <v>44198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ht="15.75" customHeight="1">
      <c r="A7" s="15">
        <f t="shared" si="1"/>
        <v>0</v>
      </c>
      <c r="B7" s="18">
        <f t="shared" si="2"/>
        <v>44199</v>
      </c>
      <c r="C7" s="17"/>
      <c r="D7" s="17"/>
      <c r="E7" s="23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ht="15.75" customHeight="1">
      <c r="A8" s="15">
        <f t="shared" si="1"/>
        <v>1</v>
      </c>
      <c r="B8" s="18">
        <f t="shared" si="2"/>
        <v>44200</v>
      </c>
      <c r="C8" s="17"/>
      <c r="D8" s="17"/>
      <c r="E8" s="17"/>
      <c r="F8" s="23"/>
      <c r="G8" s="17"/>
      <c r="H8" s="17"/>
      <c r="I8" s="17"/>
      <c r="J8" s="17"/>
      <c r="K8" s="17"/>
      <c r="L8" s="17"/>
      <c r="M8" s="17"/>
      <c r="N8" s="17"/>
      <c r="O8" s="17"/>
    </row>
    <row r="9" ht="15.75" customHeight="1">
      <c r="A9" s="15">
        <f t="shared" si="1"/>
        <v>0</v>
      </c>
      <c r="B9" s="18">
        <f t="shared" si="2"/>
        <v>44201</v>
      </c>
      <c r="C9" s="17"/>
      <c r="D9" s="17"/>
      <c r="E9" s="17"/>
      <c r="F9" s="17"/>
      <c r="G9" s="17"/>
      <c r="H9" s="19"/>
      <c r="I9" s="17"/>
      <c r="J9" s="17"/>
      <c r="K9" s="17"/>
      <c r="L9" s="17"/>
      <c r="M9" s="17"/>
      <c r="N9" s="17"/>
      <c r="O9" s="17"/>
    </row>
    <row r="10" ht="15.75" customHeight="1">
      <c r="A10" s="15">
        <f t="shared" si="1"/>
        <v>0</v>
      </c>
      <c r="B10" s="18">
        <f t="shared" si="2"/>
        <v>44202</v>
      </c>
      <c r="C10" s="17"/>
      <c r="D10" s="17"/>
      <c r="E10" s="17"/>
      <c r="F10" s="17"/>
      <c r="G10" s="20"/>
      <c r="H10" s="17"/>
      <c r="I10" s="21"/>
      <c r="J10" s="17"/>
      <c r="K10" s="17"/>
      <c r="L10" s="17"/>
      <c r="M10" s="17"/>
      <c r="N10" s="17"/>
      <c r="O10" s="17"/>
    </row>
    <row r="11" ht="15.75" customHeight="1">
      <c r="A11" s="15">
        <f t="shared" si="1"/>
        <v>0</v>
      </c>
      <c r="B11" s="18">
        <f t="shared" si="2"/>
        <v>44203</v>
      </c>
      <c r="C11" s="17"/>
      <c r="D11" s="17"/>
      <c r="E11" s="17"/>
      <c r="F11" s="17"/>
      <c r="G11" s="17"/>
      <c r="H11" s="22"/>
      <c r="I11" s="17"/>
      <c r="J11" s="17"/>
      <c r="K11" s="17"/>
      <c r="L11" s="17"/>
      <c r="M11" s="17"/>
      <c r="N11" s="17"/>
      <c r="O11" s="17"/>
    </row>
    <row r="12" ht="15.75" customHeight="1">
      <c r="A12" s="15">
        <f t="shared" si="1"/>
        <v>0</v>
      </c>
      <c r="B12" s="18">
        <f t="shared" si="2"/>
        <v>44204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ht="15.75" customHeight="1">
      <c r="A13" s="15">
        <f t="shared" si="1"/>
        <v>0</v>
      </c>
      <c r="B13" s="18">
        <f t="shared" si="2"/>
        <v>44205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ht="15.75" customHeight="1">
      <c r="A14" s="15">
        <f t="shared" si="1"/>
        <v>0</v>
      </c>
      <c r="B14" s="18">
        <f t="shared" si="2"/>
        <v>44206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ht="15.75" customHeight="1">
      <c r="A15" s="15">
        <f t="shared" si="1"/>
        <v>2</v>
      </c>
      <c r="B15" s="18">
        <f t="shared" si="2"/>
        <v>44207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ht="15.75" customHeight="1">
      <c r="A16" s="15">
        <f t="shared" si="1"/>
        <v>0</v>
      </c>
      <c r="B16" s="18">
        <f t="shared" si="2"/>
        <v>44208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ht="15.75" customHeight="1">
      <c r="A17" s="15">
        <f t="shared" si="1"/>
        <v>0</v>
      </c>
      <c r="B17" s="18">
        <f t="shared" si="2"/>
        <v>44209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ht="15.75" customHeight="1">
      <c r="A18" s="15">
        <f t="shared" si="1"/>
        <v>0</v>
      </c>
      <c r="B18" s="18">
        <f t="shared" si="2"/>
        <v>44210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ht="15.75" customHeight="1">
      <c r="A19" s="15">
        <f t="shared" si="1"/>
        <v>0</v>
      </c>
      <c r="B19" s="18">
        <f t="shared" si="2"/>
        <v>44211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ht="15.75" customHeight="1">
      <c r="A20" s="15">
        <f t="shared" si="1"/>
        <v>0</v>
      </c>
      <c r="B20" s="18">
        <f t="shared" si="2"/>
        <v>44212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ht="15.75" customHeight="1">
      <c r="A21" s="15">
        <f t="shared" si="1"/>
        <v>0</v>
      </c>
      <c r="B21" s="18">
        <f t="shared" si="2"/>
        <v>44213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ht="15.75" customHeight="1">
      <c r="A22" s="15">
        <f t="shared" si="1"/>
        <v>3</v>
      </c>
      <c r="B22" s="18">
        <f t="shared" si="2"/>
        <v>44214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ht="15.75" customHeight="1">
      <c r="A23" s="15">
        <f t="shared" si="1"/>
        <v>0</v>
      </c>
      <c r="B23" s="18">
        <f t="shared" si="2"/>
        <v>44215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ht="15.75" customHeight="1">
      <c r="A24" s="15">
        <f t="shared" si="1"/>
        <v>0</v>
      </c>
      <c r="B24" s="18">
        <f t="shared" si="2"/>
        <v>44216</v>
      </c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ht="15.75" customHeight="1">
      <c r="A25" s="15">
        <f t="shared" si="1"/>
        <v>0</v>
      </c>
      <c r="B25" s="18">
        <f t="shared" si="2"/>
        <v>44217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ht="15.75" customHeight="1">
      <c r="A26" s="15">
        <f t="shared" si="1"/>
        <v>0</v>
      </c>
      <c r="B26" s="18">
        <f t="shared" si="2"/>
        <v>44218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ht="15.75" customHeight="1">
      <c r="A27" s="15">
        <f t="shared" si="1"/>
        <v>0</v>
      </c>
      <c r="B27" s="18">
        <f t="shared" si="2"/>
        <v>44219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ht="15.75" customHeight="1">
      <c r="A28" s="15">
        <f t="shared" si="1"/>
        <v>0</v>
      </c>
      <c r="B28" s="18">
        <f t="shared" si="2"/>
        <v>44220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ht="15.75" customHeight="1">
      <c r="A29" s="15">
        <f t="shared" si="1"/>
        <v>4</v>
      </c>
      <c r="B29" s="18">
        <f t="shared" si="2"/>
        <v>44221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ht="15.75" customHeight="1">
      <c r="A30" s="15">
        <f t="shared" si="1"/>
        <v>0</v>
      </c>
      <c r="B30" s="18">
        <f t="shared" si="2"/>
        <v>44222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ht="15.75" customHeight="1">
      <c r="A31" s="15">
        <f t="shared" si="1"/>
        <v>0</v>
      </c>
      <c r="B31" s="18">
        <f t="shared" si="2"/>
        <v>44223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ht="15.75" customHeight="1">
      <c r="A32" s="15">
        <f t="shared" si="1"/>
        <v>0</v>
      </c>
      <c r="B32" s="18">
        <f t="shared" si="2"/>
        <v>44224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ht="15.75" customHeight="1">
      <c r="A33" s="15">
        <f t="shared" si="1"/>
        <v>0</v>
      </c>
      <c r="B33" s="18">
        <f t="shared" si="2"/>
        <v>44225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ht="15.75" customHeight="1">
      <c r="A34" s="15">
        <f t="shared" si="1"/>
        <v>0</v>
      </c>
      <c r="B34" s="18">
        <f t="shared" si="2"/>
        <v>44226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ht="15.75" customHeight="1">
      <c r="A35" s="15">
        <f t="shared" si="1"/>
        <v>0</v>
      </c>
      <c r="B35" s="18">
        <f t="shared" si="2"/>
        <v>44227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ht="15.75" customHeight="1">
      <c r="A36" s="24"/>
      <c r="B36" s="25"/>
    </row>
    <row r="37" ht="15.75" customHeight="1">
      <c r="A37" s="24"/>
      <c r="B37" s="25"/>
    </row>
    <row r="38" ht="15.75" customHeight="1">
      <c r="A38" s="26"/>
      <c r="B38" s="27" t="s">
        <v>27</v>
      </c>
      <c r="C38" s="28" t="s">
        <v>14</v>
      </c>
      <c r="D38" s="29" t="s">
        <v>15</v>
      </c>
      <c r="E38" s="29" t="s">
        <v>16</v>
      </c>
      <c r="F38" s="29" t="s">
        <v>17</v>
      </c>
      <c r="G38" s="29" t="s">
        <v>18</v>
      </c>
      <c r="H38" s="29" t="s">
        <v>19</v>
      </c>
      <c r="I38" s="29" t="s">
        <v>20</v>
      </c>
      <c r="J38" s="29" t="s">
        <v>21</v>
      </c>
      <c r="K38" s="29" t="s">
        <v>22</v>
      </c>
      <c r="L38" s="29" t="s">
        <v>23</v>
      </c>
      <c r="M38" s="29" t="s">
        <v>24</v>
      </c>
      <c r="N38" s="29" t="s">
        <v>25</v>
      </c>
      <c r="O38" s="30" t="s">
        <v>26</v>
      </c>
      <c r="P38" s="31" t="s">
        <v>28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ht="15.75" customHeight="1">
      <c r="A39" s="33"/>
      <c r="B39" s="34" t="s">
        <v>2</v>
      </c>
      <c r="C39" s="35">
        <f t="shared" ref="C39:O39" si="3">COUNTIF(C$6:C$35,$B39)</f>
        <v>0</v>
      </c>
      <c r="D39" s="35">
        <f t="shared" si="3"/>
        <v>0</v>
      </c>
      <c r="E39" s="35">
        <f t="shared" si="3"/>
        <v>0</v>
      </c>
      <c r="F39" s="35">
        <f t="shared" si="3"/>
        <v>0</v>
      </c>
      <c r="G39" s="35">
        <f t="shared" si="3"/>
        <v>0</v>
      </c>
      <c r="H39" s="35">
        <f t="shared" si="3"/>
        <v>0</v>
      </c>
      <c r="I39" s="35">
        <f t="shared" si="3"/>
        <v>0</v>
      </c>
      <c r="J39" s="35">
        <f t="shared" si="3"/>
        <v>0</v>
      </c>
      <c r="K39" s="35">
        <f t="shared" si="3"/>
        <v>0</v>
      </c>
      <c r="L39" s="35">
        <f t="shared" si="3"/>
        <v>0</v>
      </c>
      <c r="M39" s="35">
        <f t="shared" si="3"/>
        <v>0</v>
      </c>
      <c r="N39" s="35">
        <f t="shared" si="3"/>
        <v>0</v>
      </c>
      <c r="O39" s="35">
        <f t="shared" si="3"/>
        <v>0</v>
      </c>
      <c r="P39" s="36">
        <f t="shared" ref="P39:P49" si="5">SUM(C39:O39)</f>
        <v>0</v>
      </c>
      <c r="Q39" s="34" t="s">
        <v>2</v>
      </c>
    </row>
    <row r="40" ht="15.75" customHeight="1">
      <c r="A40" s="33"/>
      <c r="B40" s="6" t="s">
        <v>3</v>
      </c>
      <c r="C40" s="35">
        <f t="shared" ref="C40:O40" si="4">COUNTIF(C$6:C$35,$B40)</f>
        <v>0</v>
      </c>
      <c r="D40" s="35">
        <f t="shared" si="4"/>
        <v>0</v>
      </c>
      <c r="E40" s="35">
        <f t="shared" si="4"/>
        <v>0</v>
      </c>
      <c r="F40" s="35">
        <f t="shared" si="4"/>
        <v>0</v>
      </c>
      <c r="G40" s="35">
        <f t="shared" si="4"/>
        <v>0</v>
      </c>
      <c r="H40" s="35">
        <f t="shared" si="4"/>
        <v>0</v>
      </c>
      <c r="I40" s="35">
        <f t="shared" si="4"/>
        <v>0</v>
      </c>
      <c r="J40" s="35">
        <f t="shared" si="4"/>
        <v>0</v>
      </c>
      <c r="K40" s="35">
        <f t="shared" si="4"/>
        <v>0</v>
      </c>
      <c r="L40" s="35">
        <f t="shared" si="4"/>
        <v>0</v>
      </c>
      <c r="M40" s="35">
        <f t="shared" si="4"/>
        <v>0</v>
      </c>
      <c r="N40" s="35">
        <f t="shared" si="4"/>
        <v>0</v>
      </c>
      <c r="O40" s="35">
        <f t="shared" si="4"/>
        <v>0</v>
      </c>
      <c r="P40" s="37">
        <f t="shared" si="5"/>
        <v>0</v>
      </c>
      <c r="Q40" s="6" t="s">
        <v>3</v>
      </c>
    </row>
    <row r="41" ht="15.75" customHeight="1">
      <c r="A41" s="33"/>
      <c r="B41" s="7" t="s">
        <v>4</v>
      </c>
      <c r="C41" s="35">
        <f t="shared" ref="C41:O41" si="6">COUNTIF(C$6:C$35,$B41)</f>
        <v>0</v>
      </c>
      <c r="D41" s="35">
        <f t="shared" si="6"/>
        <v>0</v>
      </c>
      <c r="E41" s="35">
        <f t="shared" si="6"/>
        <v>0</v>
      </c>
      <c r="F41" s="35">
        <f t="shared" si="6"/>
        <v>0</v>
      </c>
      <c r="G41" s="35">
        <f t="shared" si="6"/>
        <v>0</v>
      </c>
      <c r="H41" s="35">
        <f t="shared" si="6"/>
        <v>0</v>
      </c>
      <c r="I41" s="35">
        <f t="shared" si="6"/>
        <v>0</v>
      </c>
      <c r="J41" s="35">
        <f t="shared" si="6"/>
        <v>0</v>
      </c>
      <c r="K41" s="35">
        <f t="shared" si="6"/>
        <v>0</v>
      </c>
      <c r="L41" s="35">
        <f t="shared" si="6"/>
        <v>0</v>
      </c>
      <c r="M41" s="35">
        <f t="shared" si="6"/>
        <v>0</v>
      </c>
      <c r="N41" s="35">
        <f t="shared" si="6"/>
        <v>0</v>
      </c>
      <c r="O41" s="35">
        <f t="shared" si="6"/>
        <v>0</v>
      </c>
      <c r="P41" s="37">
        <f t="shared" si="5"/>
        <v>0</v>
      </c>
      <c r="Q41" s="7" t="s">
        <v>4</v>
      </c>
    </row>
    <row r="42" ht="15.75" customHeight="1">
      <c r="A42" s="33"/>
      <c r="B42" s="7" t="s">
        <v>5</v>
      </c>
      <c r="C42" s="35">
        <f t="shared" ref="C42:O42" si="7">COUNTIF(C$6:C$35,$B42)</f>
        <v>0</v>
      </c>
      <c r="D42" s="35">
        <f t="shared" si="7"/>
        <v>0</v>
      </c>
      <c r="E42" s="35">
        <f t="shared" si="7"/>
        <v>0</v>
      </c>
      <c r="F42" s="35">
        <f t="shared" si="7"/>
        <v>0</v>
      </c>
      <c r="G42" s="35">
        <f t="shared" si="7"/>
        <v>0</v>
      </c>
      <c r="H42" s="35">
        <f t="shared" si="7"/>
        <v>0</v>
      </c>
      <c r="I42" s="35">
        <f t="shared" si="7"/>
        <v>0</v>
      </c>
      <c r="J42" s="35">
        <f t="shared" si="7"/>
        <v>0</v>
      </c>
      <c r="K42" s="35">
        <f t="shared" si="7"/>
        <v>0</v>
      </c>
      <c r="L42" s="35">
        <f t="shared" si="7"/>
        <v>0</v>
      </c>
      <c r="M42" s="35">
        <f t="shared" si="7"/>
        <v>0</v>
      </c>
      <c r="N42" s="35">
        <f t="shared" si="7"/>
        <v>0</v>
      </c>
      <c r="O42" s="35">
        <f t="shared" si="7"/>
        <v>0</v>
      </c>
      <c r="P42" s="37">
        <f t="shared" si="5"/>
        <v>0</v>
      </c>
      <c r="Q42" s="7" t="s">
        <v>5</v>
      </c>
    </row>
    <row r="43" ht="15.75" customHeight="1">
      <c r="A43" s="33"/>
      <c r="B43" s="7" t="s">
        <v>6</v>
      </c>
      <c r="C43" s="35">
        <f t="shared" ref="C43:O43" si="8">COUNTIF(C$6:C$35,$B43)</f>
        <v>0</v>
      </c>
      <c r="D43" s="35">
        <f t="shared" si="8"/>
        <v>0</v>
      </c>
      <c r="E43" s="35">
        <f t="shared" si="8"/>
        <v>0</v>
      </c>
      <c r="F43" s="35">
        <f t="shared" si="8"/>
        <v>0</v>
      </c>
      <c r="G43" s="35">
        <f t="shared" si="8"/>
        <v>0</v>
      </c>
      <c r="H43" s="35">
        <f t="shared" si="8"/>
        <v>0</v>
      </c>
      <c r="I43" s="35">
        <f t="shared" si="8"/>
        <v>0</v>
      </c>
      <c r="J43" s="35">
        <f t="shared" si="8"/>
        <v>0</v>
      </c>
      <c r="K43" s="35">
        <f t="shared" si="8"/>
        <v>0</v>
      </c>
      <c r="L43" s="35">
        <f t="shared" si="8"/>
        <v>0</v>
      </c>
      <c r="M43" s="35">
        <f t="shared" si="8"/>
        <v>0</v>
      </c>
      <c r="N43" s="35">
        <f t="shared" si="8"/>
        <v>0</v>
      </c>
      <c r="O43" s="35">
        <f t="shared" si="8"/>
        <v>0</v>
      </c>
      <c r="P43" s="37">
        <f t="shared" si="5"/>
        <v>0</v>
      </c>
      <c r="Q43" s="7" t="s">
        <v>6</v>
      </c>
    </row>
    <row r="44" ht="15.75" customHeight="1">
      <c r="A44" s="33"/>
      <c r="B44" s="8" t="s">
        <v>7</v>
      </c>
      <c r="C44" s="35">
        <f t="shared" ref="C44:O44" si="9">COUNTIF(C$6:C$35,$B44)</f>
        <v>0</v>
      </c>
      <c r="D44" s="35">
        <f t="shared" si="9"/>
        <v>0</v>
      </c>
      <c r="E44" s="35">
        <f t="shared" si="9"/>
        <v>0</v>
      </c>
      <c r="F44" s="35">
        <f t="shared" si="9"/>
        <v>0</v>
      </c>
      <c r="G44" s="35">
        <f t="shared" si="9"/>
        <v>0</v>
      </c>
      <c r="H44" s="35">
        <f t="shared" si="9"/>
        <v>0</v>
      </c>
      <c r="I44" s="35">
        <f t="shared" si="9"/>
        <v>0</v>
      </c>
      <c r="J44" s="35">
        <f t="shared" si="9"/>
        <v>0</v>
      </c>
      <c r="K44" s="35">
        <f t="shared" si="9"/>
        <v>0</v>
      </c>
      <c r="L44" s="35">
        <f t="shared" si="9"/>
        <v>0</v>
      </c>
      <c r="M44" s="35">
        <f t="shared" si="9"/>
        <v>0</v>
      </c>
      <c r="N44" s="35">
        <f t="shared" si="9"/>
        <v>0</v>
      </c>
      <c r="O44" s="35">
        <f t="shared" si="9"/>
        <v>0</v>
      </c>
      <c r="P44" s="37">
        <f t="shared" si="5"/>
        <v>0</v>
      </c>
      <c r="Q44" s="7" t="s">
        <v>29</v>
      </c>
    </row>
    <row r="45" ht="15.75" customHeight="1">
      <c r="A45" s="33"/>
      <c r="B45" s="7" t="s">
        <v>8</v>
      </c>
      <c r="C45" s="35">
        <f t="shared" ref="C45:O45" si="10">COUNTIF(C$6:C$35,$B45)</f>
        <v>0</v>
      </c>
      <c r="D45" s="35">
        <f t="shared" si="10"/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 t="shared" si="10"/>
        <v>0</v>
      </c>
      <c r="I45" s="35">
        <f t="shared" si="10"/>
        <v>0</v>
      </c>
      <c r="J45" s="35">
        <f t="shared" si="10"/>
        <v>0</v>
      </c>
      <c r="K45" s="35">
        <f t="shared" si="10"/>
        <v>0</v>
      </c>
      <c r="L45" s="35">
        <f t="shared" si="10"/>
        <v>0</v>
      </c>
      <c r="M45" s="35">
        <f t="shared" si="10"/>
        <v>0</v>
      </c>
      <c r="N45" s="35">
        <f t="shared" si="10"/>
        <v>0</v>
      </c>
      <c r="O45" s="35">
        <f t="shared" si="10"/>
        <v>0</v>
      </c>
      <c r="P45" s="37">
        <f t="shared" si="5"/>
        <v>0</v>
      </c>
      <c r="Q45" s="7" t="s">
        <v>8</v>
      </c>
    </row>
    <row r="46" ht="15.75" customHeight="1">
      <c r="A46" s="33"/>
      <c r="B46" s="7" t="s">
        <v>9</v>
      </c>
      <c r="C46" s="35">
        <f t="shared" ref="C46:O46" si="11">COUNTIF(C$6:C$35,$B46)</f>
        <v>0</v>
      </c>
      <c r="D46" s="35">
        <f t="shared" si="11"/>
        <v>0</v>
      </c>
      <c r="E46" s="35">
        <f t="shared" si="11"/>
        <v>0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35">
        <f t="shared" si="11"/>
        <v>0</v>
      </c>
      <c r="K46" s="35">
        <f t="shared" si="11"/>
        <v>0</v>
      </c>
      <c r="L46" s="35">
        <f t="shared" si="11"/>
        <v>0</v>
      </c>
      <c r="M46" s="35">
        <f t="shared" si="11"/>
        <v>0</v>
      </c>
      <c r="N46" s="35">
        <f t="shared" si="11"/>
        <v>0</v>
      </c>
      <c r="O46" s="35">
        <f t="shared" si="11"/>
        <v>0</v>
      </c>
      <c r="P46" s="37">
        <f t="shared" si="5"/>
        <v>0</v>
      </c>
      <c r="Q46" s="7" t="s">
        <v>9</v>
      </c>
    </row>
    <row r="47" ht="15.75" customHeight="1">
      <c r="A47" s="33"/>
      <c r="B47" s="7" t="s">
        <v>10</v>
      </c>
      <c r="C47" s="35">
        <f t="shared" ref="C47:O47" si="12">COUNTIF(C$6:C$35,$B47)</f>
        <v>0</v>
      </c>
      <c r="D47" s="35">
        <f t="shared" si="12"/>
        <v>0</v>
      </c>
      <c r="E47" s="35">
        <f t="shared" si="12"/>
        <v>0</v>
      </c>
      <c r="F47" s="35">
        <f t="shared" si="12"/>
        <v>0</v>
      </c>
      <c r="G47" s="35">
        <f t="shared" si="12"/>
        <v>0</v>
      </c>
      <c r="H47" s="35">
        <f t="shared" si="12"/>
        <v>0</v>
      </c>
      <c r="I47" s="35">
        <f t="shared" si="12"/>
        <v>0</v>
      </c>
      <c r="J47" s="35">
        <f t="shared" si="12"/>
        <v>0</v>
      </c>
      <c r="K47" s="35">
        <f t="shared" si="12"/>
        <v>0</v>
      </c>
      <c r="L47" s="35">
        <f t="shared" si="12"/>
        <v>0</v>
      </c>
      <c r="M47" s="35">
        <f t="shared" si="12"/>
        <v>0</v>
      </c>
      <c r="N47" s="35">
        <f t="shared" si="12"/>
        <v>0</v>
      </c>
      <c r="O47" s="35">
        <f t="shared" si="12"/>
        <v>0</v>
      </c>
      <c r="P47" s="37">
        <f t="shared" si="5"/>
        <v>0</v>
      </c>
      <c r="Q47" s="7" t="s">
        <v>10</v>
      </c>
    </row>
    <row r="48" ht="15.75" customHeight="1">
      <c r="A48" s="33"/>
      <c r="B48" s="7" t="s">
        <v>11</v>
      </c>
      <c r="C48" s="35">
        <f t="shared" ref="C48:O48" si="13">COUNTIF(C$6:C$35,$B48)</f>
        <v>0</v>
      </c>
      <c r="D48" s="35">
        <f t="shared" si="13"/>
        <v>0</v>
      </c>
      <c r="E48" s="35">
        <f t="shared" si="13"/>
        <v>0</v>
      </c>
      <c r="F48" s="35">
        <f t="shared" si="13"/>
        <v>0</v>
      </c>
      <c r="G48" s="35">
        <f t="shared" si="13"/>
        <v>0</v>
      </c>
      <c r="H48" s="35">
        <f t="shared" si="13"/>
        <v>0</v>
      </c>
      <c r="I48" s="35">
        <f t="shared" si="13"/>
        <v>0</v>
      </c>
      <c r="J48" s="35">
        <f t="shared" si="13"/>
        <v>0</v>
      </c>
      <c r="K48" s="35">
        <f t="shared" si="13"/>
        <v>0</v>
      </c>
      <c r="L48" s="35">
        <f t="shared" si="13"/>
        <v>0</v>
      </c>
      <c r="M48" s="35">
        <f t="shared" si="13"/>
        <v>0</v>
      </c>
      <c r="N48" s="35">
        <f t="shared" si="13"/>
        <v>0</v>
      </c>
      <c r="O48" s="35">
        <f t="shared" si="13"/>
        <v>0</v>
      </c>
      <c r="P48" s="37">
        <f t="shared" si="5"/>
        <v>0</v>
      </c>
      <c r="Q48" s="7" t="s">
        <v>11</v>
      </c>
    </row>
    <row r="49" ht="15.75" customHeight="1">
      <c r="A49" s="33"/>
      <c r="B49" s="38" t="s">
        <v>12</v>
      </c>
      <c r="C49" s="35">
        <f t="shared" ref="C49:O49" si="14">COUNTIF(C$6:C$35,$B49)</f>
        <v>0</v>
      </c>
      <c r="D49" s="35">
        <f t="shared" si="14"/>
        <v>0</v>
      </c>
      <c r="E49" s="35">
        <f t="shared" si="14"/>
        <v>0</v>
      </c>
      <c r="F49" s="35">
        <f t="shared" si="14"/>
        <v>0</v>
      </c>
      <c r="G49" s="35">
        <f t="shared" si="14"/>
        <v>0</v>
      </c>
      <c r="H49" s="35">
        <f t="shared" si="14"/>
        <v>0</v>
      </c>
      <c r="I49" s="35">
        <f t="shared" si="14"/>
        <v>0</v>
      </c>
      <c r="J49" s="35">
        <f t="shared" si="14"/>
        <v>0</v>
      </c>
      <c r="K49" s="35">
        <f t="shared" si="14"/>
        <v>0</v>
      </c>
      <c r="L49" s="35">
        <f t="shared" si="14"/>
        <v>0</v>
      </c>
      <c r="M49" s="35">
        <f t="shared" si="14"/>
        <v>0</v>
      </c>
      <c r="N49" s="35">
        <f t="shared" si="14"/>
        <v>0</v>
      </c>
      <c r="O49" s="35">
        <f t="shared" si="14"/>
        <v>0</v>
      </c>
      <c r="P49" s="37">
        <f t="shared" si="5"/>
        <v>0</v>
      </c>
      <c r="Q49" s="38" t="s">
        <v>12</v>
      </c>
    </row>
    <row r="50" ht="15.75" customHeight="1">
      <c r="A50" s="39"/>
      <c r="B50" s="40" t="s">
        <v>30</v>
      </c>
      <c r="C50" s="41">
        <f t="shared" ref="C50:P50" si="15">SUM(C39:C49)</f>
        <v>0</v>
      </c>
      <c r="D50" s="37">
        <f t="shared" si="15"/>
        <v>0</v>
      </c>
      <c r="E50" s="37">
        <f t="shared" si="15"/>
        <v>0</v>
      </c>
      <c r="F50" s="37">
        <f t="shared" si="15"/>
        <v>0</v>
      </c>
      <c r="G50" s="37">
        <f t="shared" si="15"/>
        <v>0</v>
      </c>
      <c r="H50" s="37">
        <f t="shared" si="15"/>
        <v>0</v>
      </c>
      <c r="I50" s="37">
        <f t="shared" si="15"/>
        <v>0</v>
      </c>
      <c r="J50" s="37">
        <f t="shared" si="15"/>
        <v>0</v>
      </c>
      <c r="K50" s="37">
        <f t="shared" si="15"/>
        <v>0</v>
      </c>
      <c r="L50" s="37">
        <f t="shared" si="15"/>
        <v>0</v>
      </c>
      <c r="M50" s="37">
        <f t="shared" si="15"/>
        <v>0</v>
      </c>
      <c r="N50" s="37">
        <f t="shared" si="15"/>
        <v>0</v>
      </c>
      <c r="O50" s="37">
        <f t="shared" si="15"/>
        <v>0</v>
      </c>
      <c r="P50" s="42">
        <f t="shared" si="15"/>
        <v>0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E1:J1"/>
  </mergeCells>
  <conditionalFormatting sqref="B5:O35">
    <cfRule type="expression" dxfId="0" priority="1">
      <formula>WEEKDAY($B5,2)&gt;5</formula>
    </cfRule>
  </conditionalFormatting>
  <conditionalFormatting sqref="B5:B35">
    <cfRule type="expression" dxfId="1" priority="2">
      <formula>WEEKDAY($B5,2)&lt;6</formula>
    </cfRule>
  </conditionalFormatting>
  <conditionalFormatting sqref="C2 C5:O35 A39:B39 Q39">
    <cfRule type="expression" dxfId="2" priority="3">
      <formula>NOT(ISERROR(SEARCH(($C$2),(C2))))</formula>
    </cfRule>
  </conditionalFormatting>
  <conditionalFormatting sqref="D2 C5:O35 A40:B40 Q40">
    <cfRule type="cellIs" dxfId="3" priority="4" operator="equal">
      <formula>"Jean-Jacques"</formula>
    </cfRule>
  </conditionalFormatting>
  <conditionalFormatting sqref="E2 C5:O35 A41:B41 Q41">
    <cfRule type="cellIs" dxfId="4" priority="5" operator="equal">
      <formula>"Marie-Jeanne"</formula>
    </cfRule>
  </conditionalFormatting>
  <conditionalFormatting sqref="F2 C5:O35 A42:B42 Q42">
    <cfRule type="cellIs" dxfId="5" priority="6" operator="equal">
      <formula>"Armand"</formula>
    </cfRule>
  </conditionalFormatting>
  <conditionalFormatting sqref="G2 C5:O35 A43:B43 Q43">
    <cfRule type="cellIs" dxfId="6" priority="7" operator="equal">
      <formula>"Hélène"</formula>
    </cfRule>
  </conditionalFormatting>
  <conditionalFormatting sqref="H2 C5:O35 A44:B44 Q44">
    <cfRule type="cellIs" dxfId="7" priority="8" operator="equal">
      <formula>"Geneviève"</formula>
    </cfRule>
  </conditionalFormatting>
  <conditionalFormatting sqref="I2 C5:O35 A45:B45 Q45">
    <cfRule type="cellIs" dxfId="8" priority="9" operator="equal">
      <formula>"Mickaël"</formula>
    </cfRule>
  </conditionalFormatting>
  <conditionalFormatting sqref="J2 C5:O35 A46:B46 Q46">
    <cfRule type="cellIs" dxfId="9" priority="10" operator="equal">
      <formula>"Maïté"</formula>
    </cfRule>
  </conditionalFormatting>
  <conditionalFormatting sqref="K2 C5:O35 A47:B47 Q47">
    <cfRule type="cellIs" dxfId="10" priority="11" operator="equal">
      <formula>"Michèle"</formula>
    </cfRule>
  </conditionalFormatting>
  <conditionalFormatting sqref="L2 C5:O35 A48:B48 Q48">
    <cfRule type="expression" dxfId="11" priority="12">
      <formula>NOT(ISERROR(SEARCH(($L$2),(L2))))</formula>
    </cfRule>
  </conditionalFormatting>
  <conditionalFormatting sqref="M2 C5:O35 A49:B49 Q49">
    <cfRule type="cellIs" dxfId="12" priority="13" operator="equal">
      <formula>"Marie"</formula>
    </cfRule>
  </conditionalFormatting>
  <conditionalFormatting sqref="I57:I1000">
    <cfRule type="notContainsBlanks" dxfId="13" priority="14">
      <formula>LEN(TRIM(I57))&gt;0</formula>
    </cfRule>
  </conditionalFormatting>
  <conditionalFormatting sqref="A5:A35">
    <cfRule type="cellIs" dxfId="14" priority="15" operator="greaterThanOrEqual">
      <formula>1</formula>
    </cfRule>
  </conditionalFormatting>
  <dataValidations>
    <dataValidation type="list" allowBlank="1" showInputMessage="1" prompt="Cliquez ici et saisissez une des valeurs de la plage 'liste noms'!A1:A4" sqref="C5:O35">
      <formula1>$C$2:$M$2</formula1>
    </dataValidation>
  </dataValidations>
  <printOptions gridLines="1" horizontalCentered="1"/>
  <pageMargins bottom="0.75" footer="0.0" header="0.0" left="0.7" right="0.7" top="0.75"/>
  <pageSetup paperSize="9" cellComments="atEnd" orientation="landscape" pageOrder="overThenDown"/>
  <drawing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6.0"/>
    <col customWidth="1" min="2" max="2" width="18.71"/>
    <col customWidth="1" min="3" max="3" width="14.43"/>
    <col customWidth="1" min="4" max="5" width="15.86"/>
    <col customWidth="1" min="6" max="6" width="14.43"/>
    <col customWidth="1" min="7" max="7" width="15.86"/>
    <col customWidth="1" min="16" max="16" width="18.29"/>
  </cols>
  <sheetData>
    <row r="1" ht="15.75" customHeight="1">
      <c r="A1" s="1" t="s">
        <v>0</v>
      </c>
      <c r="B1" s="2"/>
      <c r="C1" s="2"/>
      <c r="D1" s="3"/>
      <c r="E1" s="4" t="s">
        <v>1</v>
      </c>
    </row>
    <row r="2" ht="15.75" customHeight="1">
      <c r="C2" s="5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ht="15.75" customHeight="1">
      <c r="A3" s="9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15.75" customHeight="1">
      <c r="A4" s="11" t="s">
        <v>13</v>
      </c>
      <c r="B4" s="43">
        <v>44228.0</v>
      </c>
      <c r="C4" s="13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4" t="s">
        <v>22</v>
      </c>
      <c r="L4" s="14" t="s">
        <v>23</v>
      </c>
      <c r="M4" s="14" t="s">
        <v>24</v>
      </c>
      <c r="N4" s="14" t="s">
        <v>25</v>
      </c>
      <c r="O4" s="14" t="s">
        <v>26</v>
      </c>
    </row>
    <row r="5" ht="15.75" customHeight="1">
      <c r="A5" s="15">
        <f t="shared" ref="A5:A35" si="1">WEEKNUM(B5,21)*AND(WEEKDAY(B5,2)=1)</f>
        <v>5</v>
      </c>
      <c r="B5" s="16">
        <f>B4</f>
        <v>44228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ht="15.75" customHeight="1">
      <c r="A6" s="15">
        <f t="shared" si="1"/>
        <v>0</v>
      </c>
      <c r="B6" s="18">
        <f t="shared" ref="B6:B35" si="2">B5+1</f>
        <v>44229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ht="15.75" customHeight="1">
      <c r="A7" s="15">
        <f t="shared" si="1"/>
        <v>0</v>
      </c>
      <c r="B7" s="18">
        <f t="shared" si="2"/>
        <v>44230</v>
      </c>
      <c r="C7" s="17"/>
      <c r="D7" s="17"/>
      <c r="E7" s="23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ht="15.75" customHeight="1">
      <c r="A8" s="15">
        <f t="shared" si="1"/>
        <v>0</v>
      </c>
      <c r="B8" s="18">
        <f t="shared" si="2"/>
        <v>44231</v>
      </c>
      <c r="C8" s="17"/>
      <c r="D8" s="17"/>
      <c r="E8" s="17"/>
      <c r="F8" s="23"/>
      <c r="G8" s="17"/>
      <c r="H8" s="17"/>
      <c r="I8" s="17"/>
      <c r="J8" s="17"/>
      <c r="K8" s="17"/>
      <c r="L8" s="17"/>
      <c r="M8" s="17"/>
      <c r="N8" s="17"/>
      <c r="O8" s="17"/>
    </row>
    <row r="9" ht="15.75" customHeight="1">
      <c r="A9" s="15">
        <f t="shared" si="1"/>
        <v>0</v>
      </c>
      <c r="B9" s="18">
        <f t="shared" si="2"/>
        <v>44232</v>
      </c>
      <c r="C9" s="17"/>
      <c r="D9" s="17"/>
      <c r="E9" s="17"/>
      <c r="F9" s="17"/>
      <c r="G9" s="17"/>
      <c r="H9" s="19"/>
      <c r="I9" s="17"/>
      <c r="J9" s="17"/>
      <c r="K9" s="17"/>
      <c r="L9" s="17"/>
      <c r="M9" s="17"/>
      <c r="N9" s="17"/>
      <c r="O9" s="17"/>
    </row>
    <row r="10" ht="15.75" customHeight="1">
      <c r="A10" s="15">
        <f t="shared" si="1"/>
        <v>0</v>
      </c>
      <c r="B10" s="18">
        <f t="shared" si="2"/>
        <v>44233</v>
      </c>
      <c r="C10" s="17"/>
      <c r="D10" s="17"/>
      <c r="E10" s="17"/>
      <c r="F10" s="17"/>
      <c r="G10" s="20"/>
      <c r="H10" s="17"/>
      <c r="I10" s="21"/>
      <c r="J10" s="17"/>
      <c r="K10" s="17"/>
      <c r="L10" s="17"/>
      <c r="M10" s="17"/>
      <c r="N10" s="17"/>
      <c r="O10" s="17"/>
    </row>
    <row r="11" ht="15.75" customHeight="1">
      <c r="A11" s="15">
        <f t="shared" si="1"/>
        <v>0</v>
      </c>
      <c r="B11" s="18">
        <f t="shared" si="2"/>
        <v>44234</v>
      </c>
      <c r="C11" s="17"/>
      <c r="D11" s="17"/>
      <c r="E11" s="17"/>
      <c r="F11" s="17"/>
      <c r="G11" s="17"/>
      <c r="H11" s="22"/>
      <c r="I11" s="17"/>
      <c r="J11" s="17"/>
      <c r="K11" s="17"/>
      <c r="L11" s="17"/>
      <c r="M11" s="17"/>
      <c r="N11" s="17"/>
      <c r="O11" s="17"/>
    </row>
    <row r="12" ht="15.75" customHeight="1">
      <c r="A12" s="15">
        <f t="shared" si="1"/>
        <v>6</v>
      </c>
      <c r="B12" s="18">
        <f t="shared" si="2"/>
        <v>44235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ht="15.75" customHeight="1">
      <c r="A13" s="15">
        <f t="shared" si="1"/>
        <v>0</v>
      </c>
      <c r="B13" s="18">
        <f t="shared" si="2"/>
        <v>44236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ht="15.75" customHeight="1">
      <c r="A14" s="15">
        <f t="shared" si="1"/>
        <v>0</v>
      </c>
      <c r="B14" s="18">
        <f t="shared" si="2"/>
        <v>44237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ht="15.75" customHeight="1">
      <c r="A15" s="15">
        <f t="shared" si="1"/>
        <v>0</v>
      </c>
      <c r="B15" s="18">
        <f t="shared" si="2"/>
        <v>44238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ht="15.75" customHeight="1">
      <c r="A16" s="15">
        <f t="shared" si="1"/>
        <v>0</v>
      </c>
      <c r="B16" s="18">
        <f t="shared" si="2"/>
        <v>44239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ht="15.75" customHeight="1">
      <c r="A17" s="15">
        <f t="shared" si="1"/>
        <v>0</v>
      </c>
      <c r="B17" s="18">
        <f t="shared" si="2"/>
        <v>44240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ht="15.75" customHeight="1">
      <c r="A18" s="15">
        <f t="shared" si="1"/>
        <v>0</v>
      </c>
      <c r="B18" s="18">
        <f t="shared" si="2"/>
        <v>44241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ht="15.75" customHeight="1">
      <c r="A19" s="15">
        <f t="shared" si="1"/>
        <v>7</v>
      </c>
      <c r="B19" s="18">
        <f t="shared" si="2"/>
        <v>44242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ht="15.75" customHeight="1">
      <c r="A20" s="15">
        <f t="shared" si="1"/>
        <v>0</v>
      </c>
      <c r="B20" s="18">
        <f t="shared" si="2"/>
        <v>44243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ht="15.75" customHeight="1">
      <c r="A21" s="15">
        <f t="shared" si="1"/>
        <v>0</v>
      </c>
      <c r="B21" s="18">
        <f t="shared" si="2"/>
        <v>44244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ht="15.75" customHeight="1">
      <c r="A22" s="15">
        <f t="shared" si="1"/>
        <v>0</v>
      </c>
      <c r="B22" s="18">
        <f t="shared" si="2"/>
        <v>44245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ht="15.75" customHeight="1">
      <c r="A23" s="15">
        <f t="shared" si="1"/>
        <v>0</v>
      </c>
      <c r="B23" s="18">
        <f t="shared" si="2"/>
        <v>44246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ht="15.75" customHeight="1">
      <c r="A24" s="15">
        <f t="shared" si="1"/>
        <v>0</v>
      </c>
      <c r="B24" s="18">
        <f t="shared" si="2"/>
        <v>44247</v>
      </c>
      <c r="C24" s="2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ht="15.75" customHeight="1">
      <c r="A25" s="15">
        <f t="shared" si="1"/>
        <v>0</v>
      </c>
      <c r="B25" s="18">
        <f t="shared" si="2"/>
        <v>44248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ht="15.75" customHeight="1">
      <c r="A26" s="15">
        <f t="shared" si="1"/>
        <v>8</v>
      </c>
      <c r="B26" s="18">
        <f t="shared" si="2"/>
        <v>44249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ht="15.75" customHeight="1">
      <c r="A27" s="15">
        <f t="shared" si="1"/>
        <v>0</v>
      </c>
      <c r="B27" s="18">
        <f t="shared" si="2"/>
        <v>44250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ht="15.75" customHeight="1">
      <c r="A28" s="15">
        <f t="shared" si="1"/>
        <v>0</v>
      </c>
      <c r="B28" s="18">
        <f t="shared" si="2"/>
        <v>44251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ht="15.75" customHeight="1">
      <c r="A29" s="15">
        <f t="shared" si="1"/>
        <v>0</v>
      </c>
      <c r="B29" s="18">
        <f t="shared" si="2"/>
        <v>44252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ht="15.75" customHeight="1">
      <c r="A30" s="15">
        <f t="shared" si="1"/>
        <v>0</v>
      </c>
      <c r="B30" s="18">
        <f t="shared" si="2"/>
        <v>44253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ht="15.75" customHeight="1">
      <c r="A31" s="15">
        <f t="shared" si="1"/>
        <v>0</v>
      </c>
      <c r="B31" s="18">
        <f t="shared" si="2"/>
        <v>44254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ht="15.75" customHeight="1">
      <c r="A32" s="15">
        <f t="shared" si="1"/>
        <v>0</v>
      </c>
      <c r="B32" s="18">
        <f t="shared" si="2"/>
        <v>44255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ht="15.75" customHeight="1">
      <c r="A33" s="15">
        <f t="shared" si="1"/>
        <v>9</v>
      </c>
      <c r="B33" s="18">
        <f t="shared" si="2"/>
        <v>44256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ht="15.75" customHeight="1">
      <c r="A34" s="15">
        <f t="shared" si="1"/>
        <v>0</v>
      </c>
      <c r="B34" s="18">
        <f t="shared" si="2"/>
        <v>44257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ht="15.75" customHeight="1">
      <c r="A35" s="15">
        <f t="shared" si="1"/>
        <v>0</v>
      </c>
      <c r="B35" s="18">
        <f t="shared" si="2"/>
        <v>44258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ht="15.75" customHeight="1">
      <c r="A36" s="24"/>
      <c r="B36" s="25"/>
    </row>
    <row r="37" ht="15.75" customHeight="1">
      <c r="A37" s="24"/>
      <c r="B37" s="25"/>
    </row>
    <row r="38" ht="15.75" customHeight="1">
      <c r="A38" s="26"/>
      <c r="B38" s="27" t="s">
        <v>27</v>
      </c>
      <c r="C38" s="28" t="s">
        <v>14</v>
      </c>
      <c r="D38" s="29" t="s">
        <v>15</v>
      </c>
      <c r="E38" s="29" t="s">
        <v>16</v>
      </c>
      <c r="F38" s="29" t="s">
        <v>17</v>
      </c>
      <c r="G38" s="29" t="s">
        <v>18</v>
      </c>
      <c r="H38" s="29" t="s">
        <v>19</v>
      </c>
      <c r="I38" s="29" t="s">
        <v>20</v>
      </c>
      <c r="J38" s="29" t="s">
        <v>21</v>
      </c>
      <c r="K38" s="29" t="s">
        <v>22</v>
      </c>
      <c r="L38" s="29" t="s">
        <v>23</v>
      </c>
      <c r="M38" s="29" t="s">
        <v>24</v>
      </c>
      <c r="N38" s="29" t="s">
        <v>25</v>
      </c>
      <c r="O38" s="30" t="s">
        <v>26</v>
      </c>
      <c r="P38" s="31" t="s">
        <v>28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ht="15.75" customHeight="1">
      <c r="A39" s="33"/>
      <c r="B39" s="34" t="s">
        <v>2</v>
      </c>
      <c r="C39" s="35">
        <f t="shared" ref="C39:O39" si="3">COUNTIF(C$6:C$35,$B39)</f>
        <v>0</v>
      </c>
      <c r="D39" s="35">
        <f t="shared" si="3"/>
        <v>0</v>
      </c>
      <c r="E39" s="35">
        <f t="shared" si="3"/>
        <v>0</v>
      </c>
      <c r="F39" s="35">
        <f t="shared" si="3"/>
        <v>0</v>
      </c>
      <c r="G39" s="35">
        <f t="shared" si="3"/>
        <v>0</v>
      </c>
      <c r="H39" s="35">
        <f t="shared" si="3"/>
        <v>0</v>
      </c>
      <c r="I39" s="35">
        <f t="shared" si="3"/>
        <v>0</v>
      </c>
      <c r="J39" s="35">
        <f t="shared" si="3"/>
        <v>0</v>
      </c>
      <c r="K39" s="35">
        <f t="shared" si="3"/>
        <v>0</v>
      </c>
      <c r="L39" s="35">
        <f t="shared" si="3"/>
        <v>0</v>
      </c>
      <c r="M39" s="35">
        <f t="shared" si="3"/>
        <v>0</v>
      </c>
      <c r="N39" s="35">
        <f t="shared" si="3"/>
        <v>0</v>
      </c>
      <c r="O39" s="35">
        <f t="shared" si="3"/>
        <v>0</v>
      </c>
      <c r="P39" s="36">
        <f t="shared" ref="P39:P49" si="5">SUM(C39:O39)</f>
        <v>0</v>
      </c>
      <c r="Q39" s="34" t="s">
        <v>2</v>
      </c>
    </row>
    <row r="40" ht="15.75" customHeight="1">
      <c r="A40" s="33"/>
      <c r="B40" s="6" t="s">
        <v>3</v>
      </c>
      <c r="C40" s="35">
        <f t="shared" ref="C40:O40" si="4">COUNTIF(C$6:C$35,$B40)</f>
        <v>0</v>
      </c>
      <c r="D40" s="35">
        <f t="shared" si="4"/>
        <v>0</v>
      </c>
      <c r="E40" s="35">
        <f t="shared" si="4"/>
        <v>0</v>
      </c>
      <c r="F40" s="35">
        <f t="shared" si="4"/>
        <v>0</v>
      </c>
      <c r="G40" s="35">
        <f t="shared" si="4"/>
        <v>0</v>
      </c>
      <c r="H40" s="35">
        <f t="shared" si="4"/>
        <v>0</v>
      </c>
      <c r="I40" s="35">
        <f t="shared" si="4"/>
        <v>0</v>
      </c>
      <c r="J40" s="35">
        <f t="shared" si="4"/>
        <v>0</v>
      </c>
      <c r="K40" s="35">
        <f t="shared" si="4"/>
        <v>0</v>
      </c>
      <c r="L40" s="35">
        <f t="shared" si="4"/>
        <v>0</v>
      </c>
      <c r="M40" s="35">
        <f t="shared" si="4"/>
        <v>0</v>
      </c>
      <c r="N40" s="35">
        <f t="shared" si="4"/>
        <v>0</v>
      </c>
      <c r="O40" s="35">
        <f t="shared" si="4"/>
        <v>0</v>
      </c>
      <c r="P40" s="37">
        <f t="shared" si="5"/>
        <v>0</v>
      </c>
      <c r="Q40" s="6" t="s">
        <v>3</v>
      </c>
    </row>
    <row r="41" ht="15.75" customHeight="1">
      <c r="A41" s="33"/>
      <c r="B41" s="7" t="s">
        <v>4</v>
      </c>
      <c r="C41" s="35">
        <f t="shared" ref="C41:O41" si="6">COUNTIF(C$6:C$35,$B41)</f>
        <v>0</v>
      </c>
      <c r="D41" s="35">
        <f t="shared" si="6"/>
        <v>0</v>
      </c>
      <c r="E41" s="35">
        <f t="shared" si="6"/>
        <v>0</v>
      </c>
      <c r="F41" s="35">
        <f t="shared" si="6"/>
        <v>0</v>
      </c>
      <c r="G41" s="35">
        <f t="shared" si="6"/>
        <v>0</v>
      </c>
      <c r="H41" s="35">
        <f t="shared" si="6"/>
        <v>0</v>
      </c>
      <c r="I41" s="35">
        <f t="shared" si="6"/>
        <v>0</v>
      </c>
      <c r="J41" s="35">
        <f t="shared" si="6"/>
        <v>0</v>
      </c>
      <c r="K41" s="35">
        <f t="shared" si="6"/>
        <v>0</v>
      </c>
      <c r="L41" s="35">
        <f t="shared" si="6"/>
        <v>0</v>
      </c>
      <c r="M41" s="35">
        <f t="shared" si="6"/>
        <v>0</v>
      </c>
      <c r="N41" s="35">
        <f t="shared" si="6"/>
        <v>0</v>
      </c>
      <c r="O41" s="35">
        <f t="shared" si="6"/>
        <v>0</v>
      </c>
      <c r="P41" s="37">
        <f t="shared" si="5"/>
        <v>0</v>
      </c>
      <c r="Q41" s="7" t="s">
        <v>4</v>
      </c>
    </row>
    <row r="42" ht="15.75" customHeight="1">
      <c r="A42" s="33"/>
      <c r="B42" s="7" t="s">
        <v>5</v>
      </c>
      <c r="C42" s="35">
        <f t="shared" ref="C42:O42" si="7">COUNTIF(C$6:C$35,$B42)</f>
        <v>0</v>
      </c>
      <c r="D42" s="35">
        <f t="shared" si="7"/>
        <v>0</v>
      </c>
      <c r="E42" s="35">
        <f t="shared" si="7"/>
        <v>0</v>
      </c>
      <c r="F42" s="35">
        <f t="shared" si="7"/>
        <v>0</v>
      </c>
      <c r="G42" s="35">
        <f t="shared" si="7"/>
        <v>0</v>
      </c>
      <c r="H42" s="35">
        <f t="shared" si="7"/>
        <v>0</v>
      </c>
      <c r="I42" s="35">
        <f t="shared" si="7"/>
        <v>0</v>
      </c>
      <c r="J42" s="35">
        <f t="shared" si="7"/>
        <v>0</v>
      </c>
      <c r="K42" s="35">
        <f t="shared" si="7"/>
        <v>0</v>
      </c>
      <c r="L42" s="35">
        <f t="shared" si="7"/>
        <v>0</v>
      </c>
      <c r="M42" s="35">
        <f t="shared" si="7"/>
        <v>0</v>
      </c>
      <c r="N42" s="35">
        <f t="shared" si="7"/>
        <v>0</v>
      </c>
      <c r="O42" s="35">
        <f t="shared" si="7"/>
        <v>0</v>
      </c>
      <c r="P42" s="37">
        <f t="shared" si="5"/>
        <v>0</v>
      </c>
      <c r="Q42" s="7" t="s">
        <v>5</v>
      </c>
    </row>
    <row r="43" ht="15.75" customHeight="1">
      <c r="A43" s="33"/>
      <c r="B43" s="7" t="s">
        <v>6</v>
      </c>
      <c r="C43" s="35">
        <f t="shared" ref="C43:O43" si="8">COUNTIF(C$6:C$35,$B43)</f>
        <v>0</v>
      </c>
      <c r="D43" s="35">
        <f t="shared" si="8"/>
        <v>0</v>
      </c>
      <c r="E43" s="35">
        <f t="shared" si="8"/>
        <v>0</v>
      </c>
      <c r="F43" s="35">
        <f t="shared" si="8"/>
        <v>0</v>
      </c>
      <c r="G43" s="35">
        <f t="shared" si="8"/>
        <v>0</v>
      </c>
      <c r="H43" s="35">
        <f t="shared" si="8"/>
        <v>0</v>
      </c>
      <c r="I43" s="35">
        <f t="shared" si="8"/>
        <v>0</v>
      </c>
      <c r="J43" s="35">
        <f t="shared" si="8"/>
        <v>0</v>
      </c>
      <c r="K43" s="35">
        <f t="shared" si="8"/>
        <v>0</v>
      </c>
      <c r="L43" s="35">
        <f t="shared" si="8"/>
        <v>0</v>
      </c>
      <c r="M43" s="35">
        <f t="shared" si="8"/>
        <v>0</v>
      </c>
      <c r="N43" s="35">
        <f t="shared" si="8"/>
        <v>0</v>
      </c>
      <c r="O43" s="35">
        <f t="shared" si="8"/>
        <v>0</v>
      </c>
      <c r="P43" s="37">
        <f t="shared" si="5"/>
        <v>0</v>
      </c>
      <c r="Q43" s="7" t="s">
        <v>6</v>
      </c>
    </row>
    <row r="44" ht="15.75" customHeight="1">
      <c r="A44" s="33"/>
      <c r="B44" s="8" t="s">
        <v>7</v>
      </c>
      <c r="C44" s="35">
        <f t="shared" ref="C44:O44" si="9">COUNTIF(C$6:C$35,$B44)</f>
        <v>0</v>
      </c>
      <c r="D44" s="35">
        <f t="shared" si="9"/>
        <v>0</v>
      </c>
      <c r="E44" s="35">
        <f t="shared" si="9"/>
        <v>0</v>
      </c>
      <c r="F44" s="35">
        <f t="shared" si="9"/>
        <v>0</v>
      </c>
      <c r="G44" s="35">
        <f t="shared" si="9"/>
        <v>0</v>
      </c>
      <c r="H44" s="35">
        <f t="shared" si="9"/>
        <v>0</v>
      </c>
      <c r="I44" s="35">
        <f t="shared" si="9"/>
        <v>0</v>
      </c>
      <c r="J44" s="35">
        <f t="shared" si="9"/>
        <v>0</v>
      </c>
      <c r="K44" s="35">
        <f t="shared" si="9"/>
        <v>0</v>
      </c>
      <c r="L44" s="35">
        <f t="shared" si="9"/>
        <v>0</v>
      </c>
      <c r="M44" s="35">
        <f t="shared" si="9"/>
        <v>0</v>
      </c>
      <c r="N44" s="35">
        <f t="shared" si="9"/>
        <v>0</v>
      </c>
      <c r="O44" s="35">
        <f t="shared" si="9"/>
        <v>0</v>
      </c>
      <c r="P44" s="37">
        <f t="shared" si="5"/>
        <v>0</v>
      </c>
      <c r="Q44" s="7" t="s">
        <v>29</v>
      </c>
    </row>
    <row r="45" ht="15.75" customHeight="1">
      <c r="A45" s="33"/>
      <c r="B45" s="7" t="s">
        <v>8</v>
      </c>
      <c r="C45" s="35">
        <f t="shared" ref="C45:O45" si="10">COUNTIF(C$6:C$35,$B45)</f>
        <v>0</v>
      </c>
      <c r="D45" s="35">
        <f t="shared" si="10"/>
        <v>0</v>
      </c>
      <c r="E45" s="35">
        <f t="shared" si="10"/>
        <v>0</v>
      </c>
      <c r="F45" s="35">
        <f t="shared" si="10"/>
        <v>0</v>
      </c>
      <c r="G45" s="35">
        <f t="shared" si="10"/>
        <v>0</v>
      </c>
      <c r="H45" s="35">
        <f t="shared" si="10"/>
        <v>0</v>
      </c>
      <c r="I45" s="35">
        <f t="shared" si="10"/>
        <v>0</v>
      </c>
      <c r="J45" s="35">
        <f t="shared" si="10"/>
        <v>0</v>
      </c>
      <c r="K45" s="35">
        <f t="shared" si="10"/>
        <v>0</v>
      </c>
      <c r="L45" s="35">
        <f t="shared" si="10"/>
        <v>0</v>
      </c>
      <c r="M45" s="35">
        <f t="shared" si="10"/>
        <v>0</v>
      </c>
      <c r="N45" s="35">
        <f t="shared" si="10"/>
        <v>0</v>
      </c>
      <c r="O45" s="35">
        <f t="shared" si="10"/>
        <v>0</v>
      </c>
      <c r="P45" s="37">
        <f t="shared" si="5"/>
        <v>0</v>
      </c>
      <c r="Q45" s="7" t="s">
        <v>8</v>
      </c>
    </row>
    <row r="46" ht="15.75" customHeight="1">
      <c r="A46" s="33"/>
      <c r="B46" s="7" t="s">
        <v>9</v>
      </c>
      <c r="C46" s="35">
        <f t="shared" ref="C46:O46" si="11">COUNTIF(C$6:C$35,$B46)</f>
        <v>0</v>
      </c>
      <c r="D46" s="35">
        <f t="shared" si="11"/>
        <v>0</v>
      </c>
      <c r="E46" s="35">
        <f t="shared" si="11"/>
        <v>0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35">
        <f t="shared" si="11"/>
        <v>0</v>
      </c>
      <c r="K46" s="35">
        <f t="shared" si="11"/>
        <v>0</v>
      </c>
      <c r="L46" s="35">
        <f t="shared" si="11"/>
        <v>0</v>
      </c>
      <c r="M46" s="35">
        <f t="shared" si="11"/>
        <v>0</v>
      </c>
      <c r="N46" s="35">
        <f t="shared" si="11"/>
        <v>0</v>
      </c>
      <c r="O46" s="35">
        <f t="shared" si="11"/>
        <v>0</v>
      </c>
      <c r="P46" s="37">
        <f t="shared" si="5"/>
        <v>0</v>
      </c>
      <c r="Q46" s="7" t="s">
        <v>9</v>
      </c>
    </row>
    <row r="47" ht="15.75" customHeight="1">
      <c r="A47" s="33"/>
      <c r="B47" s="7" t="s">
        <v>10</v>
      </c>
      <c r="C47" s="35">
        <f t="shared" ref="C47:O47" si="12">COUNTIF(C$6:C$35,$B47)</f>
        <v>0</v>
      </c>
      <c r="D47" s="35">
        <f t="shared" si="12"/>
        <v>0</v>
      </c>
      <c r="E47" s="35">
        <f t="shared" si="12"/>
        <v>0</v>
      </c>
      <c r="F47" s="35">
        <f t="shared" si="12"/>
        <v>0</v>
      </c>
      <c r="G47" s="35">
        <f t="shared" si="12"/>
        <v>0</v>
      </c>
      <c r="H47" s="35">
        <f t="shared" si="12"/>
        <v>0</v>
      </c>
      <c r="I47" s="35">
        <f t="shared" si="12"/>
        <v>0</v>
      </c>
      <c r="J47" s="35">
        <f t="shared" si="12"/>
        <v>0</v>
      </c>
      <c r="K47" s="35">
        <f t="shared" si="12"/>
        <v>0</v>
      </c>
      <c r="L47" s="35">
        <f t="shared" si="12"/>
        <v>0</v>
      </c>
      <c r="M47" s="35">
        <f t="shared" si="12"/>
        <v>0</v>
      </c>
      <c r="N47" s="35">
        <f t="shared" si="12"/>
        <v>0</v>
      </c>
      <c r="O47" s="35">
        <f t="shared" si="12"/>
        <v>0</v>
      </c>
      <c r="P47" s="37">
        <f t="shared" si="5"/>
        <v>0</v>
      </c>
      <c r="Q47" s="7" t="s">
        <v>10</v>
      </c>
    </row>
    <row r="48" ht="15.75" customHeight="1">
      <c r="A48" s="33"/>
      <c r="B48" s="7" t="s">
        <v>11</v>
      </c>
      <c r="C48" s="35">
        <f t="shared" ref="C48:O48" si="13">COUNTIF(C$6:C$35,$B48)</f>
        <v>0</v>
      </c>
      <c r="D48" s="35">
        <f t="shared" si="13"/>
        <v>0</v>
      </c>
      <c r="E48" s="35">
        <f t="shared" si="13"/>
        <v>0</v>
      </c>
      <c r="F48" s="35">
        <f t="shared" si="13"/>
        <v>0</v>
      </c>
      <c r="G48" s="35">
        <f t="shared" si="13"/>
        <v>0</v>
      </c>
      <c r="H48" s="35">
        <f t="shared" si="13"/>
        <v>0</v>
      </c>
      <c r="I48" s="35">
        <f t="shared" si="13"/>
        <v>0</v>
      </c>
      <c r="J48" s="35">
        <f t="shared" si="13"/>
        <v>0</v>
      </c>
      <c r="K48" s="35">
        <f t="shared" si="13"/>
        <v>0</v>
      </c>
      <c r="L48" s="35">
        <f t="shared" si="13"/>
        <v>0</v>
      </c>
      <c r="M48" s="35">
        <f t="shared" si="13"/>
        <v>0</v>
      </c>
      <c r="N48" s="35">
        <f t="shared" si="13"/>
        <v>0</v>
      </c>
      <c r="O48" s="35">
        <f t="shared" si="13"/>
        <v>0</v>
      </c>
      <c r="P48" s="37">
        <f t="shared" si="5"/>
        <v>0</v>
      </c>
      <c r="Q48" s="7" t="s">
        <v>11</v>
      </c>
    </row>
    <row r="49" ht="15.75" customHeight="1">
      <c r="A49" s="33"/>
      <c r="B49" s="38" t="s">
        <v>12</v>
      </c>
      <c r="C49" s="35">
        <f t="shared" ref="C49:O49" si="14">COUNTIF(C$6:C$35,$B49)</f>
        <v>0</v>
      </c>
      <c r="D49" s="35">
        <f t="shared" si="14"/>
        <v>0</v>
      </c>
      <c r="E49" s="35">
        <f t="shared" si="14"/>
        <v>0</v>
      </c>
      <c r="F49" s="35">
        <f t="shared" si="14"/>
        <v>0</v>
      </c>
      <c r="G49" s="35">
        <f t="shared" si="14"/>
        <v>0</v>
      </c>
      <c r="H49" s="35">
        <f t="shared" si="14"/>
        <v>0</v>
      </c>
      <c r="I49" s="35">
        <f t="shared" si="14"/>
        <v>0</v>
      </c>
      <c r="J49" s="35">
        <f t="shared" si="14"/>
        <v>0</v>
      </c>
      <c r="K49" s="35">
        <f t="shared" si="14"/>
        <v>0</v>
      </c>
      <c r="L49" s="35">
        <f t="shared" si="14"/>
        <v>0</v>
      </c>
      <c r="M49" s="35">
        <f t="shared" si="14"/>
        <v>0</v>
      </c>
      <c r="N49" s="35">
        <f t="shared" si="14"/>
        <v>0</v>
      </c>
      <c r="O49" s="35">
        <f t="shared" si="14"/>
        <v>0</v>
      </c>
      <c r="P49" s="37">
        <f t="shared" si="5"/>
        <v>0</v>
      </c>
      <c r="Q49" s="38" t="s">
        <v>12</v>
      </c>
    </row>
    <row r="50" ht="15.75" customHeight="1">
      <c r="A50" s="39"/>
      <c r="B50" s="40" t="s">
        <v>30</v>
      </c>
      <c r="C50" s="41">
        <f t="shared" ref="C50:P50" si="15">SUM(C39:C49)</f>
        <v>0</v>
      </c>
      <c r="D50" s="37">
        <f t="shared" si="15"/>
        <v>0</v>
      </c>
      <c r="E50" s="37">
        <f t="shared" si="15"/>
        <v>0</v>
      </c>
      <c r="F50" s="37">
        <f t="shared" si="15"/>
        <v>0</v>
      </c>
      <c r="G50" s="37">
        <f t="shared" si="15"/>
        <v>0</v>
      </c>
      <c r="H50" s="37">
        <f t="shared" si="15"/>
        <v>0</v>
      </c>
      <c r="I50" s="37">
        <f t="shared" si="15"/>
        <v>0</v>
      </c>
      <c r="J50" s="37">
        <f t="shared" si="15"/>
        <v>0</v>
      </c>
      <c r="K50" s="37">
        <f t="shared" si="15"/>
        <v>0</v>
      </c>
      <c r="L50" s="37">
        <f t="shared" si="15"/>
        <v>0</v>
      </c>
      <c r="M50" s="37">
        <f t="shared" si="15"/>
        <v>0</v>
      </c>
      <c r="N50" s="37">
        <f t="shared" si="15"/>
        <v>0</v>
      </c>
      <c r="O50" s="37">
        <f t="shared" si="15"/>
        <v>0</v>
      </c>
      <c r="P50" s="42">
        <f t="shared" si="15"/>
        <v>0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E1:J1"/>
  </mergeCells>
  <conditionalFormatting sqref="B5:O35">
    <cfRule type="expression" dxfId="0" priority="1">
      <formula>WEEKDAY($B5,2)&gt;5</formula>
    </cfRule>
  </conditionalFormatting>
  <conditionalFormatting sqref="B5:B35">
    <cfRule type="expression" dxfId="1" priority="2">
      <formula>WEEKDAY($B5,2)&lt;6</formula>
    </cfRule>
  </conditionalFormatting>
  <conditionalFormatting sqref="C2 C5:O35 A39:B39 Q39">
    <cfRule type="expression" dxfId="2" priority="3">
      <formula>NOT(ISERROR(SEARCH(($C$2),(C2))))</formula>
    </cfRule>
  </conditionalFormatting>
  <conditionalFormatting sqref="D2 C5:O35 A40:B40 Q40">
    <cfRule type="cellIs" dxfId="3" priority="4" operator="equal">
      <formula>"Jean-Jacques"</formula>
    </cfRule>
  </conditionalFormatting>
  <conditionalFormatting sqref="E2 C5:O35 A41:B41 Q41">
    <cfRule type="cellIs" dxfId="4" priority="5" operator="equal">
      <formula>"Marie-Jeanne"</formula>
    </cfRule>
  </conditionalFormatting>
  <conditionalFormatting sqref="F2 C5:O35 A42:B42 Q42">
    <cfRule type="cellIs" dxfId="5" priority="6" operator="equal">
      <formula>"Armand"</formula>
    </cfRule>
  </conditionalFormatting>
  <conditionalFormatting sqref="G2 C5:O35 A43:B43 Q43">
    <cfRule type="cellIs" dxfId="6" priority="7" operator="equal">
      <formula>"Hélène"</formula>
    </cfRule>
  </conditionalFormatting>
  <conditionalFormatting sqref="H2 C5:O35 A44:B44 Q44">
    <cfRule type="cellIs" dxfId="7" priority="8" operator="equal">
      <formula>"Geneviève"</formula>
    </cfRule>
  </conditionalFormatting>
  <conditionalFormatting sqref="I2 C5:O35 A45:B45 Q45">
    <cfRule type="cellIs" dxfId="8" priority="9" operator="equal">
      <formula>"Mickaël"</formula>
    </cfRule>
  </conditionalFormatting>
  <conditionalFormatting sqref="J2 C5:O35 A46:B46 Q46">
    <cfRule type="cellIs" dxfId="9" priority="10" operator="equal">
      <formula>"Maïté"</formula>
    </cfRule>
  </conditionalFormatting>
  <conditionalFormatting sqref="K2 C5:O35 A47:B47 Q47">
    <cfRule type="cellIs" dxfId="10" priority="11" operator="equal">
      <formula>"Michèle"</formula>
    </cfRule>
  </conditionalFormatting>
  <conditionalFormatting sqref="L2 C5:O35 A48:B48 Q48">
    <cfRule type="expression" dxfId="11" priority="12">
      <formula>NOT(ISERROR(SEARCH(($L$2),(L2))))</formula>
    </cfRule>
  </conditionalFormatting>
  <conditionalFormatting sqref="M2 C5:O35 A49:B49 Q49">
    <cfRule type="cellIs" dxfId="12" priority="13" operator="equal">
      <formula>"Marie"</formula>
    </cfRule>
  </conditionalFormatting>
  <conditionalFormatting sqref="I57:I1000">
    <cfRule type="notContainsBlanks" dxfId="13" priority="14">
      <formula>LEN(TRIM(I57))&gt;0</formula>
    </cfRule>
  </conditionalFormatting>
  <conditionalFormatting sqref="A5:A35">
    <cfRule type="cellIs" dxfId="14" priority="15" operator="greaterThanOrEqual">
      <formula>1</formula>
    </cfRule>
  </conditionalFormatting>
  <dataValidations>
    <dataValidation type="list" allowBlank="1" showInputMessage="1" prompt="Cliquez ici et saisissez une des valeurs de la plage 'liste noms'!A1:A4" sqref="C5:O35">
      <formula1>$C$2:$M$2</formula1>
    </dataValidation>
  </dataValidations>
  <printOptions gridLines="1" horizontalCentered="1"/>
  <pageMargins bottom="0.75" footer="0.0" header="0.0" left="0.7" right="0.7" top="0.75"/>
  <pageSetup paperSize="9" cellComments="atEnd" orientation="landscape" pageOrder="overThenDown"/>
  <drawing r:id="rId1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0" t="s">
        <v>31</v>
      </c>
    </row>
    <row r="2" ht="15.75" customHeight="1">
      <c r="A2" s="10" t="s">
        <v>32</v>
      </c>
      <c r="B2" s="10" t="s">
        <v>33</v>
      </c>
      <c r="C2" s="10" t="s">
        <v>34</v>
      </c>
      <c r="D2" s="10" t="s">
        <v>35</v>
      </c>
      <c r="E2" s="10"/>
    </row>
    <row r="3" ht="15.75" customHeight="1">
      <c r="A3" s="10" t="s">
        <v>36</v>
      </c>
      <c r="B3" s="10" t="s">
        <v>2</v>
      </c>
      <c r="C3" s="10" t="str">
        <f t="shared" ref="C3:C6" si="1">CONCATENATE($B3," ",LEFT($A3,1))</f>
        <v>Pascal D</v>
      </c>
      <c r="D3" s="44">
        <v>6.58574868E8</v>
      </c>
      <c r="E3" s="44"/>
    </row>
    <row r="4" ht="15.75" customHeight="1">
      <c r="A4" s="10" t="s">
        <v>37</v>
      </c>
      <c r="B4" s="10" t="s">
        <v>38</v>
      </c>
      <c r="C4" s="10" t="str">
        <f t="shared" si="1"/>
        <v>Jeanne D</v>
      </c>
      <c r="D4" s="45" t="s">
        <v>39</v>
      </c>
      <c r="E4" s="45"/>
    </row>
    <row r="5" ht="15.75" customHeight="1">
      <c r="A5" s="10" t="s">
        <v>40</v>
      </c>
      <c r="B5" s="10" t="s">
        <v>41</v>
      </c>
      <c r="C5" s="10" t="str">
        <f t="shared" si="1"/>
        <v>Jacques M</v>
      </c>
      <c r="F5" s="10"/>
    </row>
    <row r="6" ht="15.75" customHeight="1">
      <c r="A6" s="10" t="s">
        <v>42</v>
      </c>
      <c r="B6" s="10" t="s">
        <v>43</v>
      </c>
      <c r="C6" s="10" t="str">
        <f t="shared" si="1"/>
        <v>Michel L</v>
      </c>
      <c r="F6" s="10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